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mario.olivieri\OHHS DRIVE\Transportation\Transportation- New\RFP\RFP\RFP Evaluation\RFP Score Sheets\Final\BY BIDDER\CTS\"/>
    </mc:Choice>
  </mc:AlternateContent>
  <bookViews>
    <workbookView xWindow="0" yWindow="0" windowWidth="19200" windowHeight="7248" activeTab="7"/>
  </bookViews>
  <sheets>
    <sheet name="Mario" sheetId="2" r:id="rId1"/>
    <sheet name="Maria" sheetId="3" r:id="rId2"/>
    <sheet name="Elizabeth" sheetId="4" r:id="rId3"/>
    <sheet name="Bridget" sheetId="8" r:id="rId4"/>
    <sheet name="Meghan" sheetId="5" r:id="rId5"/>
    <sheet name="Tracy" sheetId="6" r:id="rId6"/>
    <sheet name="Jason" sheetId="7" r:id="rId7"/>
    <sheet name="Summary" sheetId="9" r:id="rId8"/>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9" l="1"/>
  <c r="I11" i="9" l="1"/>
  <c r="I10" i="9"/>
  <c r="I9" i="9"/>
  <c r="I8" i="9"/>
  <c r="D32" i="6" l="1"/>
  <c r="D22" i="6"/>
  <c r="C22" i="6"/>
  <c r="D14" i="6"/>
  <c r="D35" i="6" s="1"/>
  <c r="C14" i="6"/>
  <c r="C35" i="6" s="1"/>
  <c r="D7" i="6"/>
  <c r="C7" i="6"/>
  <c r="J11" i="9" l="1"/>
  <c r="J10" i="9"/>
  <c r="J9" i="9"/>
  <c r="J8" i="9"/>
  <c r="H11" i="9"/>
  <c r="H10" i="9"/>
  <c r="H9" i="9"/>
  <c r="H8" i="9"/>
  <c r="D32" i="7" l="1"/>
  <c r="D22" i="7"/>
  <c r="C22" i="7"/>
  <c r="D14" i="7"/>
  <c r="D35" i="7" s="1"/>
  <c r="C14" i="7"/>
  <c r="C35" i="7" s="1"/>
  <c r="D7" i="7"/>
  <c r="C7" i="7"/>
  <c r="D32" i="5" l="1"/>
  <c r="D22" i="5"/>
  <c r="C22" i="5"/>
  <c r="D14" i="5"/>
  <c r="C14" i="5"/>
  <c r="D7" i="5"/>
  <c r="D35" i="5" s="1"/>
  <c r="C7" i="5"/>
  <c r="C35" i="5" s="1"/>
  <c r="G11" i="9" l="1"/>
  <c r="G10" i="9"/>
  <c r="G9" i="9"/>
  <c r="G8" i="9"/>
  <c r="F11" i="9"/>
  <c r="F10" i="9"/>
  <c r="F9" i="9"/>
  <c r="F8" i="9"/>
  <c r="E11" i="9"/>
  <c r="E10" i="9"/>
  <c r="E9" i="9"/>
  <c r="E8" i="9"/>
  <c r="D11" i="9"/>
  <c r="D10" i="9"/>
  <c r="D9" i="9"/>
  <c r="K9" i="9" s="1"/>
  <c r="D8" i="9"/>
  <c r="K8" i="9" s="1"/>
  <c r="J12" i="9"/>
  <c r="I12" i="9"/>
  <c r="H12" i="9"/>
  <c r="K11" i="9" l="1"/>
  <c r="K10" i="9"/>
  <c r="G12" i="9"/>
  <c r="F12" i="9"/>
  <c r="E12" i="9"/>
  <c r="D12" i="9"/>
  <c r="D32" i="8"/>
  <c r="D22" i="8"/>
  <c r="C22" i="8"/>
  <c r="D14" i="8"/>
  <c r="C14" i="8"/>
  <c r="C35" i="8" s="1"/>
  <c r="D7" i="8"/>
  <c r="D35" i="8" s="1"/>
  <c r="C7" i="8"/>
  <c r="K12" i="9" l="1"/>
  <c r="C35" i="4"/>
  <c r="D32" i="4"/>
  <c r="D22" i="4"/>
  <c r="D14" i="4"/>
  <c r="D7" i="4"/>
  <c r="D35" i="4" s="1"/>
  <c r="D32" i="3" l="1"/>
  <c r="D22" i="3"/>
  <c r="C22" i="3"/>
  <c r="D14" i="3"/>
  <c r="C14" i="3"/>
  <c r="D7" i="3"/>
  <c r="D35" i="3" s="1"/>
  <c r="C7" i="3"/>
  <c r="C35" i="3" s="1"/>
  <c r="C35" i="2" l="1"/>
  <c r="D32" i="2"/>
  <c r="D22" i="2"/>
  <c r="D14" i="2"/>
  <c r="D7" i="2"/>
  <c r="D35" i="2" s="1"/>
</calcChain>
</file>

<file path=xl/sharedStrings.xml><?xml version="1.0" encoding="utf-8"?>
<sst xmlns="http://schemas.openxmlformats.org/spreadsheetml/2006/main" count="516" uniqueCount="201">
  <si>
    <t>Rhode Island Executive Office of Health &amp; Human Services</t>
  </si>
  <si>
    <t>ELEMENTS</t>
  </si>
  <si>
    <t>MAXIMUM POINTS</t>
  </si>
  <si>
    <t>NOTES</t>
  </si>
  <si>
    <t>PAGE# in RFP</t>
  </si>
  <si>
    <t>PROPOSAL EVALUATION SCORESHEET FOR THE RHODE ISLAND TRANSPORTATION BROKERAGE SERVICES</t>
  </si>
  <si>
    <t>BID  #7591562</t>
  </si>
  <si>
    <t>Staff Qualifications</t>
  </si>
  <si>
    <t>Capability, Capacity, and Qualifications of the Bidder</t>
  </si>
  <si>
    <t>Work Plan</t>
  </si>
  <si>
    <t>Approach Proposed</t>
  </si>
  <si>
    <t>POINTS SCORED</t>
  </si>
  <si>
    <t xml:space="preserve">Bidder describes how it will maintain sufficient levels of supervisory and support staff with sufficient training and work experience to perform all contract requirements on an ongoing basis, including a general manager and key staff. </t>
  </si>
  <si>
    <t>Bidder proposes a staffing plan/model showing personnel categories and staffing equivalents for major categories of staff assigned to each activity. Responses must identify the persons proposed for the key positions by name; including resumes and a short narrative description summarizing relevant experience of all proposed key personnel. Resumes should include relevant project experience, description of the person’s role on the project, dates of participation, and three references with names, addresses, telephone numbers and e‐mail addresses.</t>
  </si>
  <si>
    <t>Bidder provides an organization chart for all key personnel (prospective).</t>
  </si>
  <si>
    <t>Bidder describes its ability to fulfill recipient requests, trip requests and recovery trips.</t>
  </si>
  <si>
    <t>Bidder describes its ability/experience with verifying recipient eligibility.</t>
  </si>
  <si>
    <t>Bidder describes its ability to reimburse transportation providers.</t>
  </si>
  <si>
    <t>Bidder describes how it will report accidents, injuries, and incidents.</t>
  </si>
  <si>
    <t>Bidder describes how it will monitor performance and consumer satisfaction.</t>
  </si>
  <si>
    <t>Bidder describes how it will integrate websites, mobile applications &amp; other innovations.</t>
  </si>
  <si>
    <t>Bidder describes how it will subcontract for the actual transportation services with transportation providers.</t>
  </si>
  <si>
    <t>Bidder describes how it will develop a successful transportation provider network.</t>
  </si>
  <si>
    <t>Bider describes how it will ensure all drivers and vehicles providing transportation services meet the minimum requirements listed in the Provider and Vehicle Requirements section of this RFP.</t>
  </si>
  <si>
    <t>Bidder describes how the Broker will provide ongoing education throughout the life of the contract by the bidder for medical providers, transportation providers (TP's), and recipients.</t>
  </si>
  <si>
    <t>Bidder describes its standard complaint process and approach to handling complaints, whether verbal or written, from recipients, TPs, healthcare providers and other facilities, EOHHS, other interested parties, or the Broker itself. Include written procedures and processes that will be used by the bidder to receive and respond to all complaints about transportation services and the use of technology to aid in determining the validity of complaints.</t>
  </si>
  <si>
    <t>Bidder describes its overall approach to providing a quality service delivery, including proposed plans for generating all of the required reports as well as development of any ad hoc reports required by EOHHS.</t>
  </si>
  <si>
    <t>Bidder describes how it will provide planned physical location of staff, requirements for start-up, implementation, and ongoing operations.</t>
  </si>
  <si>
    <t xml:space="preserve">Bidder describes how it will develop a plan to demonstrate its readiness to begin operations under a contract with EOHHS as outlined in section 4.5.12- Implementation of this RFP.                                                                                                                                                 </t>
  </si>
  <si>
    <t>Bidder describes how the Broker will develop transportation service marketing materials.</t>
  </si>
  <si>
    <t>Bidder describes how it will develop policies and procedures for authorizing, scheduling, managing, and making payment for all transportation services.</t>
  </si>
  <si>
    <t>Sec 3.8,   3.10.2.4, 3.10.2.5</t>
  </si>
  <si>
    <t xml:space="preserve">Sec 3.8   </t>
  </si>
  <si>
    <t>3.10.1.1,  3.10.1.6,  3.10.1.8, 3.10.1.13 (4)</t>
  </si>
  <si>
    <t>3.10.1.1,  3.10.1.2,  3.10.1.5, 3.10.3.2</t>
  </si>
  <si>
    <t>For the item listed above, consider that the incumbent bidder may not offer anything for start-up. This should not be considered a deficiency.</t>
  </si>
  <si>
    <t>Sec 3, pg 19  3.10.6</t>
  </si>
  <si>
    <t>3.10.1.7</t>
  </si>
  <si>
    <t>3.10.1.12</t>
  </si>
  <si>
    <t>3.10.1.13</t>
  </si>
  <si>
    <t>Sec 3, pg 19  Sec 3, pg  20  3.10.3.1</t>
  </si>
  <si>
    <t>3.10.4.1   3.10.4.2</t>
  </si>
  <si>
    <t>3.10.5</t>
  </si>
  <si>
    <t>3.10.7</t>
  </si>
  <si>
    <t>3.10.7, pg 47</t>
  </si>
  <si>
    <t>Page 31   Page 47   Page 49   3.10.8</t>
  </si>
  <si>
    <t>3.10.13.3</t>
  </si>
  <si>
    <t>Entire Scope Section        Page 23, 36, 38, 39, 46, 49, 53, 31   Reports- all through RFP</t>
  </si>
  <si>
    <t>TOTALS</t>
  </si>
  <si>
    <r>
      <t xml:space="preserve">Reviewer:   </t>
    </r>
    <r>
      <rPr>
        <sz val="12"/>
        <color theme="1"/>
        <rFont val="Times New Roman"/>
        <family val="1"/>
      </rPr>
      <t>__</t>
    </r>
    <r>
      <rPr>
        <b/>
        <sz val="12"/>
        <color theme="1"/>
        <rFont val="Times New Roman"/>
        <family val="1"/>
      </rPr>
      <t>Mario Olivieri</t>
    </r>
    <r>
      <rPr>
        <sz val="12"/>
        <color theme="1"/>
        <rFont val="Times New Roman"/>
        <family val="1"/>
      </rPr>
      <t>_______</t>
    </r>
    <r>
      <rPr>
        <b/>
        <sz val="12"/>
        <color theme="1"/>
        <rFont val="Times New Roman"/>
        <family val="1"/>
      </rPr>
      <t xml:space="preserve">   Bidder:  </t>
    </r>
    <r>
      <rPr>
        <sz val="12"/>
        <color theme="1"/>
        <rFont val="Times New Roman"/>
        <family val="1"/>
      </rPr>
      <t>__</t>
    </r>
    <r>
      <rPr>
        <b/>
        <sz val="12"/>
        <color theme="1"/>
        <rFont val="Times New Roman"/>
        <family val="1"/>
      </rPr>
      <t>Coordinated Transportation Solutions (CTS</t>
    </r>
    <r>
      <rPr>
        <b/>
        <sz val="12"/>
        <color theme="1"/>
        <rFont val="Times New Roman"/>
        <family val="1"/>
      </rPr>
      <t xml:space="preserve">                  Date:  _____________________                                 </t>
    </r>
  </si>
  <si>
    <t>Good technical points. Excellent presentation.</t>
  </si>
  <si>
    <t>Location ID'd. Very minimal info.</t>
  </si>
  <si>
    <t>Three positions not named- no resume, incl Gen Mgr. The resumes do not offer good experience description- history. Proper experience is questionable. No refrences. Page 4 says TBD, but resumes show designated person.</t>
  </si>
  <si>
    <t>Unsure what is RI and what is corporate.</t>
  </si>
  <si>
    <t>Basic technical &amp; portals. Quoting tech capabilities- not much human &amp; process integration. Decent recovery and no show, but no in-depth.</t>
  </si>
  <si>
    <t>Touches only a few items. Very short. Mostly systems processing.</t>
  </si>
  <si>
    <t>Does not state required items. Some control measures.</t>
  </si>
  <si>
    <t>No mention of EOHHS notification guidelines.</t>
  </si>
  <si>
    <t>A lot of controls described but it/systems capability heavy.</t>
  </si>
  <si>
    <t>2..25</t>
  </si>
  <si>
    <t>Touches on approx half of the items. No facility portal, dashboards.</t>
  </si>
  <si>
    <t>No mention of specific elements. But excellent P&amp;P procedure description.</t>
  </si>
  <si>
    <t>Good description of subcontractor requirements combined with contracting.</t>
  </si>
  <si>
    <t>Good general stuff. Disturbing facts re: mass transit indicating naïve to RI.</t>
  </si>
  <si>
    <t>A lot of elements. No real detail substance.</t>
  </si>
  <si>
    <t>Good for rec, staff, T/P's &amp; providers. A lot of items mention "on-going"/ repeating.</t>
  </si>
  <si>
    <t>Very general. No details- not a lot.</t>
  </si>
  <si>
    <t>Effort to cover every aspect of the RFP. Legitimate approach to this question. But no attempt to offer additional verbiage on the items listed. Minimal report presentation. See bid.</t>
  </si>
  <si>
    <r>
      <t xml:space="preserve">Reviewer:   </t>
    </r>
    <r>
      <rPr>
        <sz val="12"/>
        <color theme="1"/>
        <rFont val="Times New Roman"/>
        <family val="1"/>
      </rPr>
      <t>_Maria Narishkin___</t>
    </r>
    <r>
      <rPr>
        <b/>
        <sz val="12"/>
        <color theme="1"/>
        <rFont val="Times New Roman"/>
        <family val="1"/>
      </rPr>
      <t xml:space="preserve">      Bidder:  </t>
    </r>
    <r>
      <rPr>
        <sz val="12"/>
        <color theme="1"/>
        <rFont val="Times New Roman"/>
        <family val="1"/>
      </rPr>
      <t>______CTS__________________</t>
    </r>
    <r>
      <rPr>
        <b/>
        <sz val="12"/>
        <color theme="1"/>
        <rFont val="Times New Roman"/>
        <family val="1"/>
      </rPr>
      <t xml:space="preserve">      Date:  ______05/25/2018_______________                                 </t>
    </r>
  </si>
  <si>
    <t>Salary/benefit reviews/ adjustments
3-week new hire training</t>
  </si>
  <si>
    <t>Physical location in Providence</t>
  </si>
  <si>
    <t>72 FTE
some named for positions 20%FTE 
Large percentage of employee and support staff to be based in CT</t>
  </si>
  <si>
    <t>Private, non-profit, manage NEMT in 3 states, Medicaid and Social trips.</t>
  </si>
  <si>
    <t>Automated trip assignments, Online/mobile booking/ Eligibility module (configured to EOHHS rules), robo-call, lyft, public transit, PMV, Wheelchair, ambulance, mileage
Trip assignment through HB software using algorithm with rules, recurring trips (subscription trips)
Able to see vehicle in real-time (recipient, EOHHS)</t>
  </si>
  <si>
    <t>Using the 834 eligibility file uploaded into their system daily
cancelling recurring trips for members no longer eligible automatically</t>
  </si>
  <si>
    <t>Invoicing online, payment within 15 days 9up to 30 days)
audit with medical records (mco) for unmatched claims</t>
  </si>
  <si>
    <t>Basic complaint tracking and reporting to EOHHS, Report links where eohhs can view/generate complaint reports</t>
  </si>
  <si>
    <t>Consumer advisory committee
Customer satisfaction surveys - online available, member feedback after trips
Key project indicators used to track performance, through compliance department, EOHHS can run reports through portal
TP report card to identify performance trends</t>
  </si>
  <si>
    <t>HB Software transportation management solution program, incorporated public transportation
Trip schedule through app, online or over phone. Portal stores mobility options, can accommodate requests from 30 minutes on
Driver app, Vehicle tracking for drivers using the driver app (not required)</t>
  </si>
  <si>
    <t>Development of policies and procedures specific to RI during implementation phase
Changes is P&amp;P identified by RI GM, contact center manager and provider relations manager along with CTS senior management.
Process to change or implement new P&amp;P is detailed.</t>
  </si>
  <si>
    <t>Experience with network management in other states, gap analysis, credentialing, sample contract provided</t>
  </si>
  <si>
    <t>Proposes variety of modes of transport including close collaboration with RIPTA, and use of excess capacity on RIPTA paratransit vehicles (ETP). Bus pass distribution requires recipient to call CTS for determination of best denomination with distribution of passes to health centers/clinics where recipient would pick them up. 
Received 22 letters of intent form current NEMT providers in RI. Will hold provider town hall. Partnership with Lyft Medical Concierge Service.</t>
  </si>
  <si>
    <t>Bidder describes how it will ensure all drivers and vehicles providing transportation services meet the minimum requirements listed in the Provider and Vehicle Requirements section of this RFP.</t>
  </si>
  <si>
    <t>Has a credentialing process, random and annual site visits. Capacity reporting to identify upcoming licensure expiration.</t>
  </si>
  <si>
    <r>
      <t xml:space="preserve">Recipient: trained CSRs to guide over phone, education outreach program with website updates and townhall mtgs quarterly, printed material in Spanish.
Medical providers: outreach to high volume healthcare providers, with face to face and annual meetings. Website posting, phone, written and electronic communication. dedicated toll free line.
TP: site visits, training meeting, webinar, newsletter. </t>
    </r>
    <r>
      <rPr>
        <i/>
        <sz val="12"/>
        <color theme="1"/>
        <rFont val="Times New Roman"/>
        <family val="1"/>
      </rPr>
      <t>Encouraged</t>
    </r>
    <r>
      <rPr>
        <sz val="12"/>
        <color theme="1"/>
        <rFont val="Times New Roman"/>
        <family val="1"/>
      </rPr>
      <t xml:space="preserve"> to attain PASS certification
</t>
    </r>
  </si>
  <si>
    <t>Marketing dept. meets weekly. EOHHS approval not mentioned</t>
  </si>
  <si>
    <t>Reservation system has built-in complaint module to track review and respond to complaints. QA team investigates complaints. Resolved within 30 days. Gathers info from: calls, trip manifest, GPS report, trip report, TP statement. No Tiers</t>
  </si>
  <si>
    <t>Implementation with CTS senior staff team. Location of contact center at 225 DuPont Dr. Prov. Provided sample implementation plan which is comprehensive. No mention of staff</t>
  </si>
  <si>
    <t>No Wrong Door approach. Strengthen partnerships with BVCHC, NHP, PCHC, RIPTA…
200+ standard reports plus customizable reports. SOW Acceptance - repeating RFP. FWA policy attached.</t>
  </si>
  <si>
    <t xml:space="preserve">Reviewer:   Elizabeth Shelov      Bidder:  Coordinated Transportation Solutions  (CTS)    Date:  May 27, 2018                                 </t>
  </si>
  <si>
    <t>Lacks specificity and a rationale</t>
  </si>
  <si>
    <t>Minimal information provided</t>
  </si>
  <si>
    <t>No description of physical location of staff:  "will have a contact center" (page 8); See also page 115</t>
  </si>
  <si>
    <t>No phone numbers, emails, or references provided on the resumes; staff "to be named"</t>
  </si>
  <si>
    <t>Chart provided</t>
  </si>
  <si>
    <t>Founded in 1997; in New Hampshire, Pennsylvania, and Massachusetts; 22 letters of intent from transportation providers; "No Wrong Door" approach (see page 8); Eligibility module is described as, "once configured…."</t>
  </si>
  <si>
    <t>Seems like boilerplate information</t>
  </si>
  <si>
    <t>Page 15:  22 letters; Page 15: health plans run audits on Medicaid claims</t>
  </si>
  <si>
    <t>No timelines</t>
  </si>
  <si>
    <t>Consumer advocacy committee; telephone surveys; customer survey after each trip; Have a data warehouse and produce 200 standard reports</t>
  </si>
  <si>
    <t>Partnered with HB Solutions software; driver applications, trip assignments</t>
  </si>
  <si>
    <t>Ramp-up time may be significant; minimal effort preparing the application?</t>
  </si>
  <si>
    <t>Policies developed during the implementation phase</t>
  </si>
  <si>
    <t>22 letters of interest; position provider relations staff; LYFT Medical; partnership with RIPTA</t>
  </si>
  <si>
    <t>Credentialing and inspection processes described</t>
  </si>
  <si>
    <t xml:space="preserve">See page 35:  town halls; complaint ratio is less than one-half of one percent; </t>
  </si>
  <si>
    <t>No mention of EOHHS required approval for the marketing materials; see statement on page 37</t>
  </si>
  <si>
    <t>Built-in complaint module</t>
  </si>
  <si>
    <t>Sample implementation plan attached on page 112; location planned at 225 Dupont Drive in Providence; Page 39-40:  "time-limited welfare" is a loaded phrase; states that all implementations have been done on time</t>
  </si>
  <si>
    <t>Not a very detailed or creative approach; see attestations on page 45; page 112 does contain an implementation plan</t>
  </si>
  <si>
    <r>
      <t xml:space="preserve">Reviewer:   </t>
    </r>
    <r>
      <rPr>
        <sz val="12"/>
        <color theme="1"/>
        <rFont val="Times New Roman"/>
        <family val="1"/>
      </rPr>
      <t>Bridget Kinsella</t>
    </r>
    <r>
      <rPr>
        <b/>
        <sz val="12"/>
        <color theme="1"/>
        <rFont val="Times New Roman"/>
        <family val="1"/>
      </rPr>
      <t xml:space="preserve">      Bidder:  </t>
    </r>
    <r>
      <rPr>
        <sz val="12"/>
        <color theme="1"/>
        <rFont val="Times New Roman"/>
        <family val="1"/>
      </rPr>
      <t>Coordinated Transportation</t>
    </r>
    <r>
      <rPr>
        <b/>
        <sz val="12"/>
        <color theme="1"/>
        <rFont val="Times New Roman"/>
        <family val="1"/>
      </rPr>
      <t xml:space="preserve">                  Date:  </t>
    </r>
    <r>
      <rPr>
        <sz val="12"/>
        <color theme="1"/>
        <rFont val="Times New Roman"/>
        <family val="1"/>
      </rPr>
      <t>6/18/18</t>
    </r>
    <r>
      <rPr>
        <b/>
        <sz val="12"/>
        <color theme="1"/>
        <rFont val="Times New Roman"/>
        <family val="1"/>
      </rPr>
      <t xml:space="preserve">                                 </t>
    </r>
  </si>
  <si>
    <t xml:space="preserve">Training Detailed. 25 FTEs in RI, 72 total. No GM named </t>
  </si>
  <si>
    <t xml:space="preserve">Proposed office listed </t>
  </si>
  <si>
    <t>Some descriptions and resumes not complete. Brief descriptions, no references</t>
  </si>
  <si>
    <t>Detailed Chart</t>
  </si>
  <si>
    <t>User and Driver apps, EOHHS Portal, Reports covered, Needed a little more detail</t>
  </si>
  <si>
    <t>Says to be determined for policy</t>
  </si>
  <si>
    <t>Website and Mobile app a plus</t>
  </si>
  <si>
    <t>Sample policy and procedure covered, the rest vague</t>
  </si>
  <si>
    <t>22 Letters of Intent</t>
  </si>
  <si>
    <t>Needs more detail q</t>
  </si>
  <si>
    <t>What will training entail?</t>
  </si>
  <si>
    <t>Missing details, no mention of EOHHS</t>
  </si>
  <si>
    <t xml:space="preserve">24 hour response to injuries not included. No tiers like other bidders outlined </t>
  </si>
  <si>
    <t>Not detailed enough. Listed staff but not enough on roles responsibilities for implementation</t>
  </si>
  <si>
    <t>Reports? Not enough detail overall</t>
  </si>
  <si>
    <t>COMPONENT</t>
  </si>
  <si>
    <t>Max</t>
  </si>
  <si>
    <t>Average</t>
  </si>
  <si>
    <t>Point Value</t>
  </si>
  <si>
    <t xml:space="preserve"> Score</t>
  </si>
  <si>
    <t>Reviewer</t>
  </si>
  <si>
    <t xml:space="preserve">Staff Qualifications </t>
  </si>
  <si>
    <t xml:space="preserve">Capability, Capacity, and Qualifications of the Bidder </t>
  </si>
  <si>
    <t xml:space="preserve">Approach Proposed </t>
  </si>
  <si>
    <t>Technical Proposal Score</t>
  </si>
  <si>
    <t>Minimum Required Score</t>
  </si>
  <si>
    <t xml:space="preserve">Cost </t>
  </si>
  <si>
    <t>Total Score</t>
  </si>
  <si>
    <t>Reviewer Comments:</t>
  </si>
  <si>
    <t>Bidder:  Coordinated Transportation Solutions, Inc.</t>
  </si>
  <si>
    <r>
      <t xml:space="preserve">Reviewer:   </t>
    </r>
    <r>
      <rPr>
        <b/>
        <u/>
        <sz val="12"/>
        <color theme="1"/>
        <rFont val="Times New Roman"/>
        <family val="1"/>
      </rPr>
      <t>Meghan Connelly</t>
    </r>
    <r>
      <rPr>
        <b/>
        <sz val="12"/>
        <color theme="1"/>
        <rFont val="Times New Roman"/>
        <family val="1"/>
      </rPr>
      <t xml:space="preserve">                  Bidder:  </t>
    </r>
    <r>
      <rPr>
        <b/>
        <u/>
        <sz val="12"/>
        <color theme="1"/>
        <rFont val="Times New Roman"/>
        <family val="1"/>
      </rPr>
      <t>CTS -- Connecting People with Care</t>
    </r>
    <r>
      <rPr>
        <b/>
        <sz val="12"/>
        <color theme="1"/>
        <rFont val="Times New Roman"/>
        <family val="1"/>
      </rPr>
      <t xml:space="preserve">              Date:  </t>
    </r>
    <r>
      <rPr>
        <b/>
        <u/>
        <sz val="12"/>
        <color theme="1"/>
        <rFont val="Times New Roman"/>
        <family val="1"/>
      </rPr>
      <t>May 27, 2018</t>
    </r>
    <r>
      <rPr>
        <b/>
        <sz val="12"/>
        <color theme="1"/>
        <rFont val="Times New Roman"/>
        <family val="1"/>
      </rPr>
      <t xml:space="preserve">                                 </t>
    </r>
  </si>
  <si>
    <r>
      <t xml:space="preserve">Pg 1: 50% new hires from RI Works participants compensation specialists -- make adjustments employee satisfaction survey key personnel 1 on 1, 26 total staff in RI, RI team supported by </t>
    </r>
    <r>
      <rPr>
        <i/>
        <sz val="12"/>
        <color theme="1"/>
        <rFont val="Times New Roman"/>
        <family val="1"/>
      </rPr>
      <t>Trumball,</t>
    </r>
    <r>
      <rPr>
        <sz val="12"/>
        <color theme="1"/>
        <rFont val="Times New Roman"/>
        <family val="1"/>
      </rPr>
      <t xml:space="preserve"> CT office.  General Manager is to be named.</t>
    </r>
  </si>
  <si>
    <t>Pg 3: 225 Dupont Dr near food bank, ability to take calls at CT and NH call centers</t>
  </si>
  <si>
    <t>Pg 4-5, much of RI-based staff TBD. 72 FTEs to RI program. GM to be named; only 26 located in RI. Resumes pg 51, no references</t>
  </si>
  <si>
    <r>
      <t>Org chart attached in</t>
    </r>
    <r>
      <rPr>
        <i/>
        <sz val="12"/>
        <color theme="1"/>
        <rFont val="Times New Roman"/>
        <family val="1"/>
      </rPr>
      <t xml:space="preserve"> 1.d.</t>
    </r>
  </si>
  <si>
    <t>No wrong door platform -- erquests via any web-connected device trip reservation technology subscriptions delay notices in real time.  Needs more detials.</t>
  </si>
  <si>
    <t>Pg 13 -- daily upload eligibility file</t>
  </si>
  <si>
    <t>Pg 14 average payment=15 days, all within 30 days. Can use portal to submit/process invoices.</t>
  </si>
  <si>
    <t>Pg 16 providers contractually required to report; driver immediately removed</t>
  </si>
  <si>
    <t>Software lets call center staff enter/manage complaints; error-free trip rating 99.4%. Lots of stakeholder/consumer engagement.  Customer satisfaaction survey after every trip.</t>
  </si>
  <si>
    <t>No wrong door service model and online portals; web and mobile interface with driver app</t>
  </si>
  <si>
    <t>Describes responsibility as falling to Director of Compliance and Compliance Department, also in detail on how will determine updating P&amp;Ps.  Says who will do it, but how?</t>
  </si>
  <si>
    <t>Has network in NE, mid-atlantic, will take on current RI providers performing well</t>
  </si>
  <si>
    <t>Bus passes through CTS. Distributed to medical providers, 22 letters of intent from current NEMT transport.  Use RIPTA paratransit vehicles, particluarly for ETP- will this work?  Mixing co-pay and non-copays of different amounts?  Will it create conflict?</t>
  </si>
  <si>
    <t>Adequate description of process, annual and random site visits</t>
  </si>
  <si>
    <t>Significant recipient/stakeholder education/engagement medical -- initial meeting -- dedicated number transport -- daily, in-person, webinar.  Annual transportation provider network meeting.</t>
  </si>
  <si>
    <t>Through their marketing department, doesn't mention running it by EOHHS</t>
  </si>
  <si>
    <t>All complaints logged, tracked, resolved within 30 days. Complaint module built into reservation system (at end of each investigation a report or response letter to member/patient/client informing them of result)</t>
  </si>
  <si>
    <t>Most projects in 60-90 days. Continuity of care, minimize disruption for clients, 22 letters of intent from transport providers</t>
  </si>
  <si>
    <t>20+ years, NH medicaid, seniors and duals in MA, medical and social in PA, 2 million trips annually program membership in excess 400,000 recipient advocate/ombudsman, 200 standard reports work with EOHHS to review, customize, create reports as needed, EOHHS can independently run reports in portal</t>
  </si>
  <si>
    <r>
      <t xml:space="preserve">Reviewer:   </t>
    </r>
    <r>
      <rPr>
        <sz val="12"/>
        <color theme="1"/>
        <rFont val="Times New Roman"/>
        <family val="1"/>
      </rPr>
      <t>__Jason Lyon____________________</t>
    </r>
    <r>
      <rPr>
        <b/>
        <sz val="12"/>
        <color theme="1"/>
        <rFont val="Times New Roman"/>
        <family val="1"/>
      </rPr>
      <t xml:space="preserve">      Bidder:  </t>
    </r>
    <r>
      <rPr>
        <sz val="12"/>
        <color theme="1"/>
        <rFont val="Times New Roman"/>
        <family val="1"/>
      </rPr>
      <t>____CTS__________</t>
    </r>
    <r>
      <rPr>
        <b/>
        <sz val="12"/>
        <color theme="1"/>
        <rFont val="Times New Roman"/>
        <family val="1"/>
      </rPr>
      <t xml:space="preserve">                   Date:  _____________________                                 </t>
    </r>
  </si>
  <si>
    <t>Report cards (+)</t>
  </si>
  <si>
    <t>Use of taxis and Lyft (-)  Drug test all drivers (+)</t>
  </si>
  <si>
    <t>Encourages training rather than requires (-)</t>
  </si>
  <si>
    <t>Tracey Tillinghast       CTS         6/21/2018</t>
  </si>
  <si>
    <t>good technical points</t>
  </si>
  <si>
    <t>addresses physical location, implementation and on-going operations</t>
  </si>
  <si>
    <t>staffing model; job descriptions, staff training outline, key personnel table, resumes included</t>
  </si>
  <si>
    <t>organizational chart provided</t>
  </si>
  <si>
    <t>telecom capabilities</t>
  </si>
  <si>
    <t>able to verify eligibilty recipients</t>
  </si>
  <si>
    <t>sample invoice table</t>
  </si>
  <si>
    <t>adheres to EOHHS guidelines</t>
  </si>
  <si>
    <t>staff training consumer advisory committee survey offered, transportation provider report card</t>
  </si>
  <si>
    <t>recipeint portal or mobile application to book ride, request trip through application website or call center</t>
  </si>
  <si>
    <t>operations training materials; sample policy and procedure manuel table of contents</t>
  </si>
  <si>
    <t>meets recipient needs program expansion</t>
  </si>
  <si>
    <t>sample transportation provider operations manuel table of contents</t>
  </si>
  <si>
    <t>credentialing process vehicle requirements</t>
  </si>
  <si>
    <t>in both english and spanish, starts w/ CSR with telephone etiquette, cultural sensitivity, town hall meetings</t>
  </si>
  <si>
    <t>meets on weekly basis to discuss and develop</t>
  </si>
  <si>
    <t>built in complaint module, all resolved w/in 30 calendar days</t>
  </si>
  <si>
    <t>identify established location, sample implentation plan attached to proposal</t>
  </si>
  <si>
    <t>made effort to cover every area of RFP, reporting was minimal</t>
  </si>
  <si>
    <t>Describe how bidder will subcontract for the actual transportation services- good description of subcontractor requirements combined with contracting.</t>
  </si>
  <si>
    <t>Bidder describes its standard complaint process and approach to handling complaints- errors in key term usage in responses.</t>
  </si>
  <si>
    <t>substance.</t>
  </si>
  <si>
    <t xml:space="preserve">Describes the bidder's overall approach to providing a quality service delivery- legitimate approach to this question but no attempt to offer additional verbiage </t>
  </si>
  <si>
    <t xml:space="preserve">on the items listed.  Minimal reporting presentation. </t>
  </si>
  <si>
    <t xml:space="preserve">Describe bidder's overall approach to providing a quality service delivery- legitimate approach to this question, but no attempt to offer additional verbiage </t>
  </si>
  <si>
    <t>on the items listed. Minimal reporting presentation. Not a very detailed or creative approach.</t>
  </si>
  <si>
    <t xml:space="preserve">Describe how bidder will ensure all drivers and vehicles providing transportation services meet the minimum requirements- a lot of elements, no real detail or </t>
  </si>
  <si>
    <t xml:space="preserve">Bidder describes how it will maintain sufficient levels of supervisory and support staff with sufficient training and work experience- good presentation, no </t>
  </si>
  <si>
    <t>references provided on the resumes. Planned physical location of staff- very minimal information.</t>
  </si>
  <si>
    <t xml:space="preserve">Bidder proposes a staffing plan/model showing personnel categories- three positions not named- no resume, including Gen Mgr. The resumes do not offer </t>
  </si>
  <si>
    <t>good experience description- history. Proper experience is questionable. No references listed.</t>
  </si>
  <si>
    <t>Bidder's ability/experience with verifying recipient eligibility- very short, mostly systems processing.</t>
  </si>
  <si>
    <t>Describe bidder's ability to fulfill recipient requests, trip requests- quoting tech capabilities, not much human &amp; process integration.</t>
  </si>
  <si>
    <t>Bidder describes how the Broker will develop transportation service marketing materials- no mention of EOHHS required approval for the marketing materials.</t>
  </si>
  <si>
    <t>ISBE 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</si>
</sst>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3" x14ac:knownFonts="1">
    <font>
      <sz val="11"/>
      <color theme="1"/>
      <name val="Calibri"/>
      <family val="2"/>
      <scheme val="minor"/>
    </font>
    <font>
      <b/>
      <u/>
      <sz val="12"/>
      <color theme="1"/>
      <name val="Times New Roman"/>
      <family val="1"/>
    </font>
    <font>
      <sz val="12"/>
      <color theme="1"/>
      <name val="Times New Roman"/>
      <family val="1"/>
    </font>
    <font>
      <b/>
      <sz val="12"/>
      <color theme="1"/>
      <name val="Times New Roman"/>
      <family val="1"/>
    </font>
    <font>
      <b/>
      <sz val="11"/>
      <color theme="1"/>
      <name val="Times New Roman"/>
      <family val="1"/>
    </font>
    <font>
      <sz val="12"/>
      <color rgb="FF000000"/>
      <name val="Times New Roman"/>
      <family val="1"/>
    </font>
    <font>
      <sz val="11"/>
      <color theme="1"/>
      <name val="Times New Roman"/>
      <family val="1"/>
    </font>
    <font>
      <sz val="11"/>
      <color theme="1"/>
      <name val="Calibri"/>
      <family val="2"/>
      <scheme val="minor"/>
    </font>
    <font>
      <b/>
      <i/>
      <sz val="12"/>
      <color theme="1"/>
      <name val="Times New Roman"/>
      <family val="1"/>
    </font>
    <font>
      <i/>
      <sz val="12"/>
      <color theme="1"/>
      <name val="Times New Roman"/>
      <family val="1"/>
    </font>
    <font>
      <b/>
      <sz val="11"/>
      <color theme="1"/>
      <name val="Calibri"/>
      <family val="2"/>
      <scheme val="minor"/>
    </font>
    <font>
      <b/>
      <u/>
      <sz val="12"/>
      <color theme="1"/>
      <name val="Calibri"/>
      <family val="2"/>
      <scheme val="minor"/>
    </font>
    <font>
      <sz val="12"/>
      <color theme="1"/>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bgColor auto="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7" fillId="0" borderId="0" applyFont="0" applyFill="0" applyBorder="0" applyAlignment="0" applyProtection="0"/>
  </cellStyleXfs>
  <cellXfs count="133">
    <xf numFmtId="0" fontId="0" fillId="0" borderId="0" xfId="0"/>
    <xf numFmtId="0" fontId="2" fillId="0" borderId="0" xfId="0" applyFont="1"/>
    <xf numFmtId="0" fontId="2" fillId="0" borderId="0" xfId="0" applyFont="1" applyFill="1" applyBorder="1"/>
    <xf numFmtId="0" fontId="2" fillId="0" borderId="0" xfId="0" applyFont="1" applyFill="1"/>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2" borderId="0" xfId="0" applyFont="1" applyFill="1" applyAlignment="1">
      <alignment horizont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2" fontId="2" fillId="3" borderId="1" xfId="0"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2" fontId="2" fillId="0" borderId="1" xfId="1"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43" fontId="2" fillId="0" borderId="1" xfId="1" applyNumberFormat="1" applyFont="1" applyBorder="1" applyAlignment="1">
      <alignment horizontal="center" vertical="center"/>
    </xf>
    <xf numFmtId="0" fontId="2" fillId="0" borderId="1" xfId="0" applyFont="1" applyFill="1" applyBorder="1" applyAlignment="1">
      <alignment horizontal="center" vertical="center"/>
    </xf>
    <xf numFmtId="2" fontId="2" fillId="0" borderId="1" xfId="1" applyNumberFormat="1" applyFont="1" applyFill="1" applyBorder="1" applyAlignment="1">
      <alignment horizontal="center" vertical="center"/>
    </xf>
    <xf numFmtId="0" fontId="2" fillId="0" borderId="1" xfId="0" applyFont="1" applyBorder="1"/>
    <xf numFmtId="0" fontId="2" fillId="0" borderId="1" xfId="0" applyFont="1" applyFill="1" applyBorder="1" applyAlignment="1">
      <alignment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4" borderId="1" xfId="0" applyFont="1" applyFill="1" applyBorder="1"/>
    <xf numFmtId="2" fontId="2" fillId="4"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3" fillId="5" borderId="1" xfId="0" applyFont="1" applyFill="1" applyBorder="1" applyAlignment="1">
      <alignment horizontal="justify"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horizontal="left" vertical="top" wrapText="1"/>
    </xf>
    <xf numFmtId="43" fontId="2" fillId="0" borderId="1" xfId="1" applyNumberFormat="1" applyFont="1" applyFill="1" applyBorder="1" applyAlignment="1">
      <alignment horizontal="center" vertical="center"/>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6"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top" wrapText="1"/>
    </xf>
    <xf numFmtId="0" fontId="2" fillId="0" borderId="0" xfId="0" applyFont="1" applyAlignment="1">
      <alignment horizontal="left" vertical="top" wrapText="1"/>
    </xf>
    <xf numFmtId="0" fontId="3" fillId="6" borderId="1" xfId="0" applyFont="1" applyFill="1" applyBorder="1" applyAlignment="1">
      <alignment vertical="center"/>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xf>
    <xf numFmtId="0" fontId="2" fillId="0" borderId="1" xfId="0" applyFont="1" applyBorder="1" applyAlignment="1">
      <alignment vertical="top" wrapText="1"/>
    </xf>
    <xf numFmtId="0" fontId="6" fillId="0" borderId="1" xfId="0" applyFont="1" applyBorder="1" applyAlignment="1">
      <alignment horizontal="left" vertical="top" wrapText="1"/>
    </xf>
    <xf numFmtId="2" fontId="2" fillId="0" borderId="1" xfId="1" applyNumberFormat="1" applyFont="1" applyBorder="1" applyAlignment="1">
      <alignment horizontal="center" vertical="top"/>
    </xf>
    <xf numFmtId="2" fontId="2" fillId="0" borderId="1" xfId="1" applyNumberFormat="1" applyFont="1" applyFill="1" applyBorder="1" applyAlignment="1">
      <alignment horizontal="center" vertical="top"/>
    </xf>
    <xf numFmtId="0" fontId="2" fillId="0" borderId="1" xfId="0" applyFont="1" applyFill="1" applyBorder="1" applyAlignment="1">
      <alignment horizontal="center" vertical="top" wrapText="1"/>
    </xf>
    <xf numFmtId="0" fontId="8" fillId="0" borderId="1" xfId="0" applyFont="1" applyBorder="1" applyAlignment="1">
      <alignment vertical="top" wrapText="1"/>
    </xf>
    <xf numFmtId="0" fontId="2" fillId="6" borderId="1" xfId="0" applyFont="1" applyFill="1" applyBorder="1"/>
    <xf numFmtId="0" fontId="2" fillId="6" borderId="1" xfId="0" applyFont="1" applyFill="1" applyBorder="1" applyAlignment="1">
      <alignment horizontal="center" vertical="center"/>
    </xf>
    <xf numFmtId="2" fontId="2" fillId="6" borderId="1" xfId="0" applyNumberFormat="1" applyFont="1" applyFill="1" applyBorder="1" applyAlignment="1">
      <alignment horizontal="center" vertical="center"/>
    </xf>
    <xf numFmtId="0" fontId="6" fillId="6" borderId="1" xfId="0" applyFont="1" applyFill="1" applyBorder="1" applyAlignment="1">
      <alignment horizontal="left" vertical="top" wrapText="1"/>
    </xf>
    <xf numFmtId="0" fontId="3" fillId="3" borderId="1" xfId="0" applyFont="1" applyFill="1" applyBorder="1" applyAlignment="1">
      <alignment horizontal="justify" vertical="top" wrapText="1"/>
    </xf>
    <xf numFmtId="2" fontId="2" fillId="3" borderId="1" xfId="0" applyNumberFormat="1" applyFont="1" applyFill="1" applyBorder="1" applyAlignment="1">
      <alignment horizontal="center" vertical="top"/>
    </xf>
    <xf numFmtId="2" fontId="2" fillId="0" borderId="1" xfId="0" applyNumberFormat="1" applyFont="1" applyBorder="1" applyAlignment="1">
      <alignment horizontal="center" vertical="top"/>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2" fontId="2" fillId="0" borderId="1" xfId="0" applyNumberFormat="1" applyFont="1" applyFill="1" applyBorder="1" applyAlignment="1">
      <alignment horizontal="center" vertical="top"/>
    </xf>
    <xf numFmtId="0" fontId="6" fillId="0" borderId="1" xfId="0" applyFont="1" applyBorder="1" applyAlignment="1">
      <alignment horizontal="center" vertical="top" wrapText="1"/>
    </xf>
    <xf numFmtId="0" fontId="2" fillId="0" borderId="1" xfId="0" applyFont="1" applyFill="1" applyBorder="1" applyAlignment="1">
      <alignment horizontal="left" vertical="top" wrapText="1"/>
    </xf>
    <xf numFmtId="0" fontId="6" fillId="0" borderId="1" xfId="0" applyFont="1" applyBorder="1" applyAlignment="1">
      <alignment horizontal="center" vertical="top"/>
    </xf>
    <xf numFmtId="0" fontId="2" fillId="6" borderId="1" xfId="0" applyFont="1" applyFill="1" applyBorder="1" applyAlignment="1">
      <alignment vertical="top" wrapText="1"/>
    </xf>
    <xf numFmtId="0" fontId="2" fillId="6" borderId="1" xfId="0" applyFont="1" applyFill="1" applyBorder="1" applyAlignment="1">
      <alignment horizontal="center" vertical="top"/>
    </xf>
    <xf numFmtId="2" fontId="2" fillId="6" borderId="1" xfId="0" applyNumberFormat="1" applyFont="1" applyFill="1" applyBorder="1" applyAlignment="1">
      <alignment horizontal="center" vertical="top"/>
    </xf>
    <xf numFmtId="0" fontId="6" fillId="6" borderId="1" xfId="0" applyFont="1" applyFill="1" applyBorder="1" applyAlignment="1">
      <alignment horizontal="center" vertical="top"/>
    </xf>
    <xf numFmtId="0" fontId="5" fillId="0" borderId="1" xfId="0" applyFont="1" applyBorder="1" applyAlignment="1">
      <alignment vertical="top" wrapText="1"/>
    </xf>
    <xf numFmtId="0" fontId="2" fillId="6" borderId="1" xfId="0" applyFont="1" applyFill="1" applyBorder="1" applyAlignment="1">
      <alignment horizontal="left" vertical="top"/>
    </xf>
    <xf numFmtId="0" fontId="3" fillId="4" borderId="1" xfId="0" applyFont="1" applyFill="1" applyBorder="1" applyAlignment="1">
      <alignment vertical="top"/>
    </xf>
    <xf numFmtId="2" fontId="2" fillId="4" borderId="1" xfId="0" applyNumberFormat="1" applyFont="1" applyFill="1" applyBorder="1" applyAlignment="1">
      <alignment horizontal="center" vertical="top"/>
    </xf>
    <xf numFmtId="0" fontId="2" fillId="0" borderId="1" xfId="0" applyFont="1" applyBorder="1" applyAlignment="1">
      <alignment horizontal="center" vertical="top"/>
    </xf>
    <xf numFmtId="0" fontId="0" fillId="0" borderId="0" xfId="0" applyAlignment="1">
      <alignment vertical="top"/>
    </xf>
    <xf numFmtId="0" fontId="0" fillId="0" borderId="0" xfId="0" applyFont="1" applyAlignment="1">
      <alignment vertical="top" wrapText="1"/>
    </xf>
    <xf numFmtId="0" fontId="3" fillId="5" borderId="1" xfId="0" applyFont="1" applyFill="1" applyBorder="1" applyAlignment="1">
      <alignment horizontal="center" vertical="center"/>
    </xf>
    <xf numFmtId="2" fontId="2" fillId="7" borderId="1" xfId="1" applyNumberFormat="1" applyFont="1" applyFill="1" applyBorder="1" applyAlignment="1">
      <alignment horizontal="center" vertical="center"/>
    </xf>
    <xf numFmtId="0" fontId="3" fillId="8" borderId="1" xfId="0" applyFont="1" applyFill="1" applyBorder="1"/>
    <xf numFmtId="2" fontId="2" fillId="8" borderId="1" xfId="0" applyNumberFormat="1" applyFont="1" applyFill="1" applyBorder="1" applyAlignment="1">
      <alignment horizontal="center" vertical="center"/>
    </xf>
    <xf numFmtId="0" fontId="2" fillId="8" borderId="1" xfId="0" applyFont="1" applyFill="1" applyBorder="1" applyAlignment="1">
      <alignment horizontal="center" vertical="center"/>
    </xf>
    <xf numFmtId="0" fontId="2" fillId="8" borderId="1" xfId="0" applyFont="1" applyFill="1" applyBorder="1" applyAlignment="1">
      <alignment horizontal="left" vertical="center"/>
    </xf>
    <xf numFmtId="0" fontId="2" fillId="5" borderId="1" xfId="0" applyFont="1" applyFill="1" applyBorder="1" applyAlignment="1">
      <alignment horizontal="left" vertical="center" wrapText="1"/>
    </xf>
    <xf numFmtId="0" fontId="3" fillId="0" borderId="1" xfId="0" applyFont="1" applyBorder="1" applyAlignment="1">
      <alignment horizontal="center" vertical="center"/>
    </xf>
    <xf numFmtId="0" fontId="11" fillId="0" borderId="0" xfId="0" applyFont="1" applyAlignment="1">
      <alignment horizontal="center"/>
    </xf>
    <xf numFmtId="0" fontId="10" fillId="4" borderId="5" xfId="0" applyFont="1" applyFill="1" applyBorder="1" applyAlignment="1">
      <alignment horizontal="center"/>
    </xf>
    <xf numFmtId="0" fontId="0" fillId="4" borderId="0" xfId="0" applyFill="1"/>
    <xf numFmtId="0" fontId="10" fillId="4" borderId="6" xfId="0" applyFont="1" applyFill="1" applyBorder="1" applyAlignment="1">
      <alignment horizontal="center"/>
    </xf>
    <xf numFmtId="0" fontId="10" fillId="4" borderId="7" xfId="0" applyFont="1" applyFill="1" applyBorder="1" applyAlignment="1">
      <alignment horizontal="center"/>
    </xf>
    <xf numFmtId="0" fontId="0" fillId="4" borderId="7" xfId="0" applyFont="1" applyFill="1" applyBorder="1" applyAlignment="1">
      <alignment horizontal="justify" vertical="center" wrapText="1"/>
    </xf>
    <xf numFmtId="0" fontId="0" fillId="4" borderId="7" xfId="0" applyFill="1" applyBorder="1"/>
    <xf numFmtId="0" fontId="0" fillId="0" borderId="7" xfId="0" applyFont="1" applyFill="1" applyBorder="1" applyAlignment="1">
      <alignment horizontal="justify" vertical="center" wrapText="1"/>
    </xf>
    <xf numFmtId="2" fontId="0" fillId="0" borderId="7" xfId="0" applyNumberFormat="1" applyFont="1" applyFill="1" applyBorder="1" applyAlignment="1">
      <alignment horizontal="center" vertical="center" wrapText="1"/>
    </xf>
    <xf numFmtId="2" fontId="0" fillId="0" borderId="7" xfId="0" applyNumberFormat="1" applyBorder="1"/>
    <xf numFmtId="0" fontId="0" fillId="0" borderId="1" xfId="0" applyFont="1" applyFill="1" applyBorder="1" applyAlignment="1">
      <alignment horizontal="justify" vertical="center" wrapText="1"/>
    </xf>
    <xf numFmtId="2" fontId="0" fillId="0" borderId="1" xfId="0" applyNumberFormat="1" applyFont="1" applyFill="1" applyBorder="1" applyAlignment="1">
      <alignment horizontal="center" vertical="center" wrapText="1"/>
    </xf>
    <xf numFmtId="2" fontId="0" fillId="0" borderId="1" xfId="0" applyNumberFormat="1" applyBorder="1"/>
    <xf numFmtId="0" fontId="10" fillId="0" borderId="1" xfId="0" applyFont="1" applyFill="1" applyBorder="1" applyAlignment="1">
      <alignment horizontal="justify" vertical="center" wrapText="1"/>
    </xf>
    <xf numFmtId="2" fontId="0" fillId="0" borderId="1" xfId="0" applyNumberFormat="1" applyFill="1" applyBorder="1"/>
    <xf numFmtId="2" fontId="0" fillId="4" borderId="1" xfId="0" applyNumberFormat="1" applyFill="1" applyBorder="1"/>
    <xf numFmtId="0" fontId="0" fillId="0" borderId="0" xfId="0" applyFill="1"/>
    <xf numFmtId="0" fontId="10" fillId="4" borderId="1" xfId="0" applyFont="1" applyFill="1" applyBorder="1" applyAlignment="1">
      <alignment horizontal="justify" vertical="center" wrapText="1"/>
    </xf>
    <xf numFmtId="2" fontId="0" fillId="4" borderId="1" xfId="0" applyNumberFormat="1" applyFont="1" applyFill="1" applyBorder="1" applyAlignment="1">
      <alignment horizontal="center" vertical="center" wrapText="1"/>
    </xf>
    <xf numFmtId="0" fontId="0" fillId="4" borderId="6" xfId="0" applyFill="1" applyBorder="1"/>
    <xf numFmtId="0" fontId="3" fillId="0" borderId="1" xfId="0" applyFont="1" applyBorder="1" applyAlignment="1">
      <alignment horizontal="center" vertical="center"/>
    </xf>
    <xf numFmtId="0" fontId="2" fillId="5" borderId="1" xfId="0" applyFont="1" applyFill="1" applyBorder="1" applyAlignment="1">
      <alignment horizontal="left" vertical="center"/>
    </xf>
    <xf numFmtId="0" fontId="3"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2" fontId="2" fillId="0" borderId="0" xfId="0" applyNumberFormat="1" applyFont="1" applyAlignment="1">
      <alignment horizontal="center" vertical="center"/>
    </xf>
    <xf numFmtId="0" fontId="2" fillId="8" borderId="1" xfId="0" applyFont="1" applyFill="1" applyBorder="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xf>
    <xf numFmtId="0" fontId="0" fillId="9" borderId="0" xfId="0" applyFill="1"/>
    <xf numFmtId="0" fontId="12" fillId="10" borderId="0" xfId="0" applyFont="1" applyFill="1"/>
    <xf numFmtId="0" fontId="0" fillId="10" borderId="0" xfId="0" applyFill="1"/>
    <xf numFmtId="2" fontId="0" fillId="0" borderId="2" xfId="0" applyNumberFormat="1" applyBorder="1"/>
    <xf numFmtId="2" fontId="0" fillId="0" borderId="5" xfId="0" applyNumberFormat="1" applyBorder="1"/>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 fontId="0" fillId="5" borderId="1" xfId="0" applyNumberForma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25" workbookViewId="0">
      <selection activeCell="B28" sqref="B28"/>
    </sheetView>
  </sheetViews>
  <sheetFormatPr defaultColWidth="10.44140625" defaultRowHeight="15.6" x14ac:dyDescent="0.3"/>
  <cols>
    <col min="1" max="1" width="1.6640625" style="1" customWidth="1"/>
    <col min="2" max="2" width="64.2187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1:9" ht="25.8" customHeight="1" x14ac:dyDescent="0.3">
      <c r="B1" s="124" t="s">
        <v>5</v>
      </c>
      <c r="C1" s="124"/>
      <c r="D1" s="124"/>
      <c r="E1" s="124"/>
      <c r="F1" s="124"/>
    </row>
    <row r="2" spans="1:9" ht="25.8" customHeight="1" x14ac:dyDescent="0.3">
      <c r="B2" s="124" t="s">
        <v>6</v>
      </c>
      <c r="C2" s="124"/>
      <c r="D2" s="124"/>
      <c r="E2" s="124"/>
      <c r="F2" s="124"/>
    </row>
    <row r="3" spans="1:9" ht="24" customHeight="1" x14ac:dyDescent="0.3">
      <c r="B3" s="124" t="s">
        <v>0</v>
      </c>
      <c r="C3" s="124"/>
      <c r="D3" s="124"/>
      <c r="E3" s="124"/>
      <c r="F3" s="124"/>
    </row>
    <row r="4" spans="1:9" ht="30.6" customHeight="1" x14ac:dyDescent="0.3">
      <c r="B4" s="125" t="s">
        <v>49</v>
      </c>
      <c r="C4" s="125"/>
      <c r="D4" s="125"/>
      <c r="E4" s="125"/>
      <c r="F4" s="125"/>
      <c r="G4" s="2"/>
      <c r="H4" s="3"/>
      <c r="I4" s="3"/>
    </row>
    <row r="5" spans="1:9" ht="18" customHeight="1" x14ac:dyDescent="0.3">
      <c r="B5" s="9"/>
      <c r="C5" s="35"/>
      <c r="D5" s="35"/>
      <c r="E5" s="35"/>
      <c r="F5" s="10"/>
      <c r="G5" s="2"/>
      <c r="H5" s="3"/>
      <c r="I5" s="3"/>
    </row>
    <row r="6" spans="1:9" s="6" customFormat="1" ht="30.6" customHeight="1" x14ac:dyDescent="0.25">
      <c r="A6" s="5"/>
      <c r="B6" s="11" t="s">
        <v>1</v>
      </c>
      <c r="C6" s="12" t="s">
        <v>2</v>
      </c>
      <c r="D6" s="12" t="s">
        <v>11</v>
      </c>
      <c r="E6" s="12" t="s">
        <v>4</v>
      </c>
      <c r="F6" s="12" t="s">
        <v>3</v>
      </c>
      <c r="G6" s="4"/>
      <c r="H6" s="5"/>
      <c r="I6" s="5"/>
    </row>
    <row r="7" spans="1:9" ht="30.6" customHeight="1" x14ac:dyDescent="0.3">
      <c r="B7" s="13" t="s">
        <v>7</v>
      </c>
      <c r="C7" s="14">
        <v>5</v>
      </c>
      <c r="D7" s="15">
        <f>SUM(D8:D12)</f>
        <v>2</v>
      </c>
      <c r="E7" s="16"/>
      <c r="F7" s="35"/>
      <c r="G7" s="2"/>
      <c r="H7" s="3"/>
      <c r="I7" s="3"/>
    </row>
    <row r="8" spans="1:9" ht="76.2" customHeight="1" x14ac:dyDescent="0.3">
      <c r="B8" s="17" t="s">
        <v>12</v>
      </c>
      <c r="C8" s="18">
        <v>1</v>
      </c>
      <c r="D8" s="24">
        <v>1</v>
      </c>
      <c r="E8" s="19" t="s">
        <v>31</v>
      </c>
      <c r="F8" s="31" t="s">
        <v>50</v>
      </c>
    </row>
    <row r="9" spans="1:9" ht="39" customHeight="1" x14ac:dyDescent="0.3">
      <c r="B9" s="17" t="s">
        <v>27</v>
      </c>
      <c r="C9" s="18">
        <v>1</v>
      </c>
      <c r="D9" s="24">
        <v>0.25</v>
      </c>
      <c r="E9" s="19" t="s">
        <v>32</v>
      </c>
      <c r="F9" s="20" t="s">
        <v>51</v>
      </c>
    </row>
    <row r="10" spans="1:9" ht="61.2" customHeight="1" x14ac:dyDescent="0.3">
      <c r="B10" s="21" t="s">
        <v>35</v>
      </c>
      <c r="C10" s="22"/>
      <c r="D10" s="24"/>
      <c r="E10" s="23"/>
      <c r="F10" s="20"/>
    </row>
    <row r="11" spans="1:9" ht="140.4" customHeight="1" x14ac:dyDescent="0.3">
      <c r="B11" s="17" t="s">
        <v>13</v>
      </c>
      <c r="C11" s="18">
        <v>2.5</v>
      </c>
      <c r="D11" s="24">
        <v>0.5</v>
      </c>
      <c r="E11" s="19" t="s">
        <v>31</v>
      </c>
      <c r="F11" s="31" t="s">
        <v>52</v>
      </c>
    </row>
    <row r="12" spans="1:9" ht="43.2" customHeight="1" x14ac:dyDescent="0.3">
      <c r="B12" s="17" t="s">
        <v>14</v>
      </c>
      <c r="C12" s="18">
        <v>0.5</v>
      </c>
      <c r="D12" s="24">
        <v>0.25</v>
      </c>
      <c r="E12" s="19" t="s">
        <v>32</v>
      </c>
      <c r="F12" s="31" t="s">
        <v>53</v>
      </c>
    </row>
    <row r="13" spans="1:9" ht="28.2" customHeight="1" x14ac:dyDescent="0.3">
      <c r="B13" s="25"/>
      <c r="C13" s="16"/>
      <c r="D13" s="23"/>
      <c r="E13" s="23"/>
      <c r="F13" s="20"/>
    </row>
    <row r="14" spans="1:9" ht="30.6" customHeight="1" x14ac:dyDescent="0.3">
      <c r="B14" s="13" t="s">
        <v>8</v>
      </c>
      <c r="C14" s="14">
        <v>30</v>
      </c>
      <c r="D14" s="15">
        <f>SUM(D15:D20)</f>
        <v>11.75</v>
      </c>
      <c r="E14" s="23"/>
      <c r="F14" s="20"/>
    </row>
    <row r="15" spans="1:9" ht="62.4" customHeight="1" x14ac:dyDescent="0.3">
      <c r="B15" s="26" t="s">
        <v>15</v>
      </c>
      <c r="C15" s="18">
        <v>9</v>
      </c>
      <c r="D15" s="34">
        <v>5.75</v>
      </c>
      <c r="E15" s="27" t="s">
        <v>33</v>
      </c>
      <c r="F15" s="31" t="s">
        <v>54</v>
      </c>
    </row>
    <row r="16" spans="1:9" ht="55.2" customHeight="1" x14ac:dyDescent="0.3">
      <c r="B16" s="26" t="s">
        <v>16</v>
      </c>
      <c r="C16" s="18">
        <v>4</v>
      </c>
      <c r="D16" s="34">
        <v>1</v>
      </c>
      <c r="E16" s="27" t="s">
        <v>34</v>
      </c>
      <c r="F16" s="31" t="s">
        <v>55</v>
      </c>
    </row>
    <row r="17" spans="2:6" ht="31.2" customHeight="1" x14ac:dyDescent="0.3">
      <c r="B17" s="26" t="s">
        <v>17</v>
      </c>
      <c r="C17" s="18">
        <v>4</v>
      </c>
      <c r="D17" s="34">
        <v>1</v>
      </c>
      <c r="E17" s="27" t="s">
        <v>36</v>
      </c>
      <c r="F17" s="31" t="s">
        <v>56</v>
      </c>
    </row>
    <row r="18" spans="2:6" ht="26.4" customHeight="1" x14ac:dyDescent="0.3">
      <c r="B18" s="28" t="s">
        <v>18</v>
      </c>
      <c r="C18" s="18">
        <v>4</v>
      </c>
      <c r="D18" s="34">
        <v>1</v>
      </c>
      <c r="E18" s="29" t="s">
        <v>37</v>
      </c>
      <c r="F18" s="31" t="s">
        <v>57</v>
      </c>
    </row>
    <row r="19" spans="2:6" ht="39.6" customHeight="1" x14ac:dyDescent="0.3">
      <c r="B19" s="26" t="s">
        <v>19</v>
      </c>
      <c r="C19" s="18">
        <v>4</v>
      </c>
      <c r="D19" s="15">
        <v>3</v>
      </c>
      <c r="E19" s="29" t="s">
        <v>38</v>
      </c>
      <c r="F19" s="31" t="s">
        <v>58</v>
      </c>
    </row>
    <row r="20" spans="2:6" ht="39.6" customHeight="1" x14ac:dyDescent="0.3">
      <c r="B20" s="26" t="s">
        <v>20</v>
      </c>
      <c r="C20" s="18">
        <v>5</v>
      </c>
      <c r="D20" s="15" t="s">
        <v>59</v>
      </c>
      <c r="E20" s="29" t="s">
        <v>39</v>
      </c>
      <c r="F20" s="31" t="s">
        <v>60</v>
      </c>
    </row>
    <row r="21" spans="2:6" ht="20.399999999999999" customHeight="1" x14ac:dyDescent="0.3">
      <c r="B21" s="26"/>
      <c r="C21" s="16"/>
      <c r="D21" s="16"/>
      <c r="E21" s="29"/>
      <c r="F21" s="20"/>
    </row>
    <row r="22" spans="2:6" ht="30.6" customHeight="1" x14ac:dyDescent="0.3">
      <c r="B22" s="13" t="s">
        <v>9</v>
      </c>
      <c r="C22" s="14">
        <v>15</v>
      </c>
      <c r="D22" s="15">
        <f>SUM(D23:D30)</f>
        <v>10</v>
      </c>
      <c r="E22" s="29"/>
      <c r="F22" s="20"/>
    </row>
    <row r="23" spans="2:6" ht="57.6" customHeight="1" x14ac:dyDescent="0.3">
      <c r="B23" s="17" t="s">
        <v>30</v>
      </c>
      <c r="C23" s="18">
        <v>2</v>
      </c>
      <c r="D23" s="15">
        <v>1.5</v>
      </c>
      <c r="E23" s="27" t="s">
        <v>40</v>
      </c>
      <c r="F23" s="31" t="s">
        <v>61</v>
      </c>
    </row>
    <row r="24" spans="2:6" ht="40.200000000000003" customHeight="1" x14ac:dyDescent="0.3">
      <c r="B24" s="17" t="s">
        <v>21</v>
      </c>
      <c r="C24" s="18">
        <v>1.5</v>
      </c>
      <c r="D24" s="15">
        <v>1.25</v>
      </c>
      <c r="E24" s="27" t="s">
        <v>41</v>
      </c>
      <c r="F24" s="31" t="s">
        <v>62</v>
      </c>
    </row>
    <row r="25" spans="2:6" ht="40.200000000000003" customHeight="1" x14ac:dyDescent="0.3">
      <c r="B25" s="17" t="s">
        <v>22</v>
      </c>
      <c r="C25" s="18">
        <v>2</v>
      </c>
      <c r="D25" s="15">
        <v>1.25</v>
      </c>
      <c r="E25" s="27" t="s">
        <v>41</v>
      </c>
      <c r="F25" s="31" t="s">
        <v>63</v>
      </c>
    </row>
    <row r="26" spans="2:6" ht="55.2" customHeight="1" x14ac:dyDescent="0.3">
      <c r="B26" s="17" t="s">
        <v>23</v>
      </c>
      <c r="C26" s="18">
        <v>1.5</v>
      </c>
      <c r="D26" s="15">
        <v>1</v>
      </c>
      <c r="E26" s="29" t="s">
        <v>42</v>
      </c>
      <c r="F26" s="31" t="s">
        <v>64</v>
      </c>
    </row>
    <row r="27" spans="2:6" ht="60.6" customHeight="1" x14ac:dyDescent="0.3">
      <c r="B27" s="17" t="s">
        <v>24</v>
      </c>
      <c r="C27" s="18">
        <v>1.5</v>
      </c>
      <c r="D27" s="15">
        <v>1.25</v>
      </c>
      <c r="E27" s="29" t="s">
        <v>43</v>
      </c>
      <c r="F27" s="31" t="s">
        <v>65</v>
      </c>
    </row>
    <row r="28" spans="2:6" ht="40.200000000000003" customHeight="1" x14ac:dyDescent="0.3">
      <c r="B28" s="17" t="s">
        <v>29</v>
      </c>
      <c r="C28" s="18">
        <v>1</v>
      </c>
      <c r="D28" s="15">
        <v>0.5</v>
      </c>
      <c r="E28" s="27" t="s">
        <v>44</v>
      </c>
      <c r="F28" s="20" t="s">
        <v>66</v>
      </c>
    </row>
    <row r="29" spans="2:6" ht="127.2" customHeight="1" x14ac:dyDescent="0.3">
      <c r="B29" s="17" t="s">
        <v>25</v>
      </c>
      <c r="C29" s="18">
        <v>3</v>
      </c>
      <c r="D29" s="15">
        <v>1.75</v>
      </c>
      <c r="E29" s="27" t="s">
        <v>45</v>
      </c>
      <c r="F29" s="20"/>
    </row>
    <row r="30" spans="2:6" ht="58.2" customHeight="1" x14ac:dyDescent="0.3">
      <c r="B30" s="17" t="s">
        <v>28</v>
      </c>
      <c r="C30" s="18">
        <v>2.5</v>
      </c>
      <c r="D30" s="15">
        <v>1.5</v>
      </c>
      <c r="E30" s="29" t="s">
        <v>46</v>
      </c>
      <c r="F30" s="20"/>
    </row>
    <row r="31" spans="2:6" ht="18.600000000000001" customHeight="1" x14ac:dyDescent="0.3">
      <c r="B31" s="17"/>
      <c r="C31" s="15"/>
      <c r="D31" s="16"/>
      <c r="E31" s="29"/>
      <c r="F31" s="20"/>
    </row>
    <row r="32" spans="2:6" ht="30.6" customHeight="1" x14ac:dyDescent="0.3">
      <c r="B32" s="13" t="s">
        <v>10</v>
      </c>
      <c r="C32" s="14">
        <v>20</v>
      </c>
      <c r="D32" s="15">
        <f>SUM(D33)</f>
        <v>13</v>
      </c>
      <c r="E32" s="29"/>
      <c r="F32" s="20"/>
    </row>
    <row r="33" spans="2:6" ht="110.4" customHeight="1" x14ac:dyDescent="0.3">
      <c r="B33" s="30" t="s">
        <v>26</v>
      </c>
      <c r="C33" s="18">
        <v>20</v>
      </c>
      <c r="D33" s="15">
        <v>13</v>
      </c>
      <c r="E33" s="27" t="s">
        <v>47</v>
      </c>
      <c r="F33" s="31" t="s">
        <v>67</v>
      </c>
    </row>
    <row r="34" spans="2:6" ht="30.6" customHeight="1" x14ac:dyDescent="0.3">
      <c r="B34" s="20"/>
      <c r="C34" s="23"/>
      <c r="D34" s="16"/>
      <c r="E34" s="29"/>
      <c r="F34" s="31"/>
    </row>
    <row r="35" spans="2:6" ht="64.2" customHeight="1" x14ac:dyDescent="0.3">
      <c r="B35" s="32" t="s">
        <v>48</v>
      </c>
      <c r="C35" s="33">
        <f>+C7+C14+C22+C32</f>
        <v>70</v>
      </c>
      <c r="D35" s="34">
        <f>+D7+D14+D22+D32</f>
        <v>36.75</v>
      </c>
      <c r="E35" s="16"/>
      <c r="F35" s="20"/>
    </row>
  </sheetData>
  <mergeCells count="4">
    <mergeCell ref="B1:F1"/>
    <mergeCell ref="B2:F2"/>
    <mergeCell ref="B3:F3"/>
    <mergeCell ref="B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A31" sqref="A1:XFD1048576"/>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49" customWidth="1"/>
    <col min="7" max="16384" width="10.44140625" style="1"/>
  </cols>
  <sheetData>
    <row r="1" spans="2:9" x14ac:dyDescent="0.3">
      <c r="B1" s="124" t="s">
        <v>5</v>
      </c>
      <c r="C1" s="124"/>
      <c r="D1" s="124"/>
      <c r="E1" s="124"/>
      <c r="F1" s="124"/>
    </row>
    <row r="2" spans="2:9" x14ac:dyDescent="0.3">
      <c r="B2" s="124" t="s">
        <v>6</v>
      </c>
      <c r="C2" s="124"/>
      <c r="D2" s="124"/>
      <c r="E2" s="124"/>
      <c r="F2" s="124"/>
    </row>
    <row r="3" spans="2:9" x14ac:dyDescent="0.3">
      <c r="B3" s="124" t="s">
        <v>0</v>
      </c>
      <c r="C3" s="124"/>
      <c r="D3" s="124"/>
      <c r="E3" s="124"/>
      <c r="F3" s="124"/>
    </row>
    <row r="4" spans="2:9" x14ac:dyDescent="0.3">
      <c r="B4" s="125" t="s">
        <v>68</v>
      </c>
      <c r="C4" s="125"/>
      <c r="D4" s="125"/>
      <c r="E4" s="125"/>
      <c r="F4" s="125"/>
      <c r="G4" s="2"/>
      <c r="H4" s="3"/>
      <c r="I4" s="3"/>
    </row>
    <row r="5" spans="2:9" x14ac:dyDescent="0.3">
      <c r="B5" s="9"/>
      <c r="C5" s="36"/>
      <c r="D5" s="36"/>
      <c r="E5" s="36"/>
      <c r="F5" s="37"/>
      <c r="G5" s="2"/>
      <c r="H5" s="3"/>
      <c r="I5" s="3"/>
    </row>
    <row r="6" spans="2:9" s="5" customFormat="1" ht="27.6" x14ac:dyDescent="0.25">
      <c r="B6" s="11" t="s">
        <v>1</v>
      </c>
      <c r="C6" s="12" t="s">
        <v>2</v>
      </c>
      <c r="D6" s="12" t="s">
        <v>11</v>
      </c>
      <c r="E6" s="12" t="s">
        <v>4</v>
      </c>
      <c r="F6" s="38" t="s">
        <v>3</v>
      </c>
      <c r="G6" s="4"/>
    </row>
    <row r="7" spans="2:9" x14ac:dyDescent="0.3">
      <c r="B7" s="39" t="s">
        <v>7</v>
      </c>
      <c r="C7" s="40">
        <f>SUM(C8:C12)</f>
        <v>5</v>
      </c>
      <c r="D7" s="40">
        <f>SUM(D8:D12)</f>
        <v>2.75</v>
      </c>
      <c r="E7" s="41"/>
      <c r="F7" s="42"/>
      <c r="G7" s="2"/>
      <c r="H7" s="3"/>
      <c r="I7" s="3"/>
    </row>
    <row r="8" spans="2:9" ht="62.4" x14ac:dyDescent="0.3">
      <c r="B8" s="17" t="s">
        <v>12</v>
      </c>
      <c r="C8" s="18">
        <v>1</v>
      </c>
      <c r="D8" s="43">
        <v>0.75</v>
      </c>
      <c r="E8" s="19" t="s">
        <v>31</v>
      </c>
      <c r="F8" s="44" t="s">
        <v>69</v>
      </c>
    </row>
    <row r="9" spans="2:9" ht="46.8" x14ac:dyDescent="0.3">
      <c r="B9" s="17" t="s">
        <v>27</v>
      </c>
      <c r="C9" s="18">
        <v>1</v>
      </c>
      <c r="D9" s="43">
        <v>0.5</v>
      </c>
      <c r="E9" s="19" t="s">
        <v>32</v>
      </c>
      <c r="F9" s="44" t="s">
        <v>70</v>
      </c>
    </row>
    <row r="10" spans="2:9" ht="48.6" x14ac:dyDescent="0.3">
      <c r="B10" s="21" t="s">
        <v>35</v>
      </c>
      <c r="C10" s="22"/>
      <c r="D10" s="43"/>
      <c r="E10" s="23"/>
      <c r="F10" s="44"/>
    </row>
    <row r="11" spans="2:9" ht="140.4" x14ac:dyDescent="0.3">
      <c r="B11" s="17" t="s">
        <v>13</v>
      </c>
      <c r="C11" s="18">
        <v>2.5</v>
      </c>
      <c r="D11" s="24">
        <v>1</v>
      </c>
      <c r="E11" s="19" t="s">
        <v>31</v>
      </c>
      <c r="F11" s="44" t="s">
        <v>71</v>
      </c>
    </row>
    <row r="12" spans="2:9" ht="31.2" x14ac:dyDescent="0.3">
      <c r="B12" s="17" t="s">
        <v>14</v>
      </c>
      <c r="C12" s="18">
        <v>0.5</v>
      </c>
      <c r="D12" s="24">
        <v>0.5</v>
      </c>
      <c r="E12" s="19" t="s">
        <v>32</v>
      </c>
      <c r="F12" s="44"/>
    </row>
    <row r="13" spans="2:9" x14ac:dyDescent="0.3">
      <c r="B13" s="25"/>
      <c r="C13" s="16"/>
      <c r="D13" s="23"/>
      <c r="E13" s="23"/>
      <c r="F13" s="44"/>
    </row>
    <row r="14" spans="2:9" ht="46.8" x14ac:dyDescent="0.3">
      <c r="B14" s="39" t="s">
        <v>8</v>
      </c>
      <c r="C14" s="40">
        <f>SUM(C15:C20)</f>
        <v>30</v>
      </c>
      <c r="D14" s="40">
        <f>SUM(D15:D20)</f>
        <v>18.5</v>
      </c>
      <c r="E14" s="41"/>
      <c r="F14" s="45" t="s">
        <v>72</v>
      </c>
    </row>
    <row r="15" spans="2:9" ht="187.2" x14ac:dyDescent="0.3">
      <c r="B15" s="26" t="s">
        <v>15</v>
      </c>
      <c r="C15" s="18">
        <v>9</v>
      </c>
      <c r="D15" s="23">
        <v>5</v>
      </c>
      <c r="E15" s="27" t="s">
        <v>33</v>
      </c>
      <c r="F15" s="44" t="s">
        <v>73</v>
      </c>
    </row>
    <row r="16" spans="2:9" ht="78" x14ac:dyDescent="0.3">
      <c r="B16" s="26" t="s">
        <v>16</v>
      </c>
      <c r="C16" s="18">
        <v>4</v>
      </c>
      <c r="D16" s="23">
        <v>3</v>
      </c>
      <c r="E16" s="27" t="s">
        <v>34</v>
      </c>
      <c r="F16" s="44" t="s">
        <v>74</v>
      </c>
    </row>
    <row r="17" spans="2:6" ht="62.4" x14ac:dyDescent="0.3">
      <c r="B17" s="26" t="s">
        <v>17</v>
      </c>
      <c r="C17" s="18">
        <v>4</v>
      </c>
      <c r="D17" s="23">
        <v>3</v>
      </c>
      <c r="E17" s="27" t="s">
        <v>36</v>
      </c>
      <c r="F17" s="44" t="s">
        <v>75</v>
      </c>
    </row>
    <row r="18" spans="2:6" ht="62.4" x14ac:dyDescent="0.3">
      <c r="B18" s="28" t="s">
        <v>18</v>
      </c>
      <c r="C18" s="18">
        <v>4</v>
      </c>
      <c r="D18" s="23">
        <v>2</v>
      </c>
      <c r="E18" s="29" t="s">
        <v>37</v>
      </c>
      <c r="F18" s="44" t="s">
        <v>76</v>
      </c>
    </row>
    <row r="19" spans="2:6" ht="156" x14ac:dyDescent="0.3">
      <c r="B19" s="26" t="s">
        <v>19</v>
      </c>
      <c r="C19" s="18">
        <v>4</v>
      </c>
      <c r="D19" s="16">
        <v>2.5</v>
      </c>
      <c r="E19" s="29" t="s">
        <v>38</v>
      </c>
      <c r="F19" s="44" t="s">
        <v>77</v>
      </c>
    </row>
    <row r="20" spans="2:6" ht="171.6" x14ac:dyDescent="0.3">
      <c r="B20" s="26" t="s">
        <v>20</v>
      </c>
      <c r="C20" s="18">
        <v>5</v>
      </c>
      <c r="D20" s="16">
        <v>3</v>
      </c>
      <c r="E20" s="29" t="s">
        <v>39</v>
      </c>
      <c r="F20" s="44" t="s">
        <v>78</v>
      </c>
    </row>
    <row r="21" spans="2:6" x14ac:dyDescent="0.3">
      <c r="B21" s="26"/>
      <c r="C21" s="16"/>
      <c r="D21" s="16"/>
      <c r="E21" s="29"/>
      <c r="F21" s="44"/>
    </row>
    <row r="22" spans="2:6" x14ac:dyDescent="0.3">
      <c r="B22" s="39" t="s">
        <v>9</v>
      </c>
      <c r="C22" s="40">
        <f>SUM(C23:C30)</f>
        <v>15</v>
      </c>
      <c r="D22" s="40">
        <f>SUM(D23:D30)</f>
        <v>9.75</v>
      </c>
      <c r="E22" s="46"/>
      <c r="F22" s="45"/>
    </row>
    <row r="23" spans="2:6" ht="140.4" x14ac:dyDescent="0.3">
      <c r="B23" s="17" t="s">
        <v>30</v>
      </c>
      <c r="C23" s="18">
        <v>2</v>
      </c>
      <c r="D23" s="16">
        <v>1.5</v>
      </c>
      <c r="E23" s="27" t="s">
        <v>40</v>
      </c>
      <c r="F23" s="44" t="s">
        <v>79</v>
      </c>
    </row>
    <row r="24" spans="2:6" ht="62.4" x14ac:dyDescent="0.3">
      <c r="B24" s="17" t="s">
        <v>21</v>
      </c>
      <c r="C24" s="18">
        <v>1.5</v>
      </c>
      <c r="D24" s="16">
        <v>1</v>
      </c>
      <c r="E24" s="27" t="s">
        <v>41</v>
      </c>
      <c r="F24" s="44" t="s">
        <v>80</v>
      </c>
    </row>
    <row r="25" spans="2:6" ht="249.6" x14ac:dyDescent="0.3">
      <c r="B25" s="17" t="s">
        <v>22</v>
      </c>
      <c r="C25" s="18">
        <v>2</v>
      </c>
      <c r="D25" s="16">
        <v>1.25</v>
      </c>
      <c r="E25" s="27" t="s">
        <v>41</v>
      </c>
      <c r="F25" s="44" t="s">
        <v>81</v>
      </c>
    </row>
    <row r="26" spans="2:6" ht="62.4" x14ac:dyDescent="0.3">
      <c r="B26" s="17" t="s">
        <v>82</v>
      </c>
      <c r="C26" s="18">
        <v>1.5</v>
      </c>
      <c r="D26" s="16">
        <v>1.25</v>
      </c>
      <c r="E26" s="29" t="s">
        <v>42</v>
      </c>
      <c r="F26" s="44" t="s">
        <v>83</v>
      </c>
    </row>
    <row r="27" spans="2:6" ht="249.6" x14ac:dyDescent="0.3">
      <c r="B27" s="17" t="s">
        <v>24</v>
      </c>
      <c r="C27" s="18">
        <v>1.5</v>
      </c>
      <c r="D27" s="16">
        <v>1.25</v>
      </c>
      <c r="E27" s="29" t="s">
        <v>43</v>
      </c>
      <c r="F27" s="44" t="s">
        <v>84</v>
      </c>
    </row>
    <row r="28" spans="2:6" ht="31.2" x14ac:dyDescent="0.3">
      <c r="B28" s="17" t="s">
        <v>29</v>
      </c>
      <c r="C28" s="18">
        <v>1</v>
      </c>
      <c r="D28" s="16">
        <v>0.25</v>
      </c>
      <c r="E28" s="27" t="s">
        <v>44</v>
      </c>
      <c r="F28" s="44" t="s">
        <v>85</v>
      </c>
    </row>
    <row r="29" spans="2:6" ht="127.2" customHeight="1" x14ac:dyDescent="0.3">
      <c r="B29" s="17" t="s">
        <v>25</v>
      </c>
      <c r="C29" s="18">
        <v>3</v>
      </c>
      <c r="D29" s="16">
        <v>1.5</v>
      </c>
      <c r="E29" s="27" t="s">
        <v>45</v>
      </c>
      <c r="F29" s="44" t="s">
        <v>86</v>
      </c>
    </row>
    <row r="30" spans="2:6" ht="58.2" customHeight="1" x14ac:dyDescent="0.3">
      <c r="B30" s="17" t="s">
        <v>28</v>
      </c>
      <c r="C30" s="18">
        <v>2.5</v>
      </c>
      <c r="D30" s="16">
        <v>1.75</v>
      </c>
      <c r="E30" s="29" t="s">
        <v>46</v>
      </c>
      <c r="F30" s="44" t="s">
        <v>87</v>
      </c>
    </row>
    <row r="31" spans="2:6" ht="18.600000000000001" customHeight="1" x14ac:dyDescent="0.3">
      <c r="B31" s="17"/>
      <c r="C31" s="15"/>
      <c r="D31" s="16"/>
      <c r="E31" s="29"/>
      <c r="F31" s="44"/>
    </row>
    <row r="32" spans="2:6" ht="30.6" customHeight="1" x14ac:dyDescent="0.3">
      <c r="B32" s="39" t="s">
        <v>10</v>
      </c>
      <c r="C32" s="40">
        <v>20</v>
      </c>
      <c r="D32" s="40">
        <f>SUM(D33)</f>
        <v>12</v>
      </c>
      <c r="E32" s="46"/>
      <c r="F32" s="45"/>
    </row>
    <row r="33" spans="2:6" ht="110.4" customHeight="1" x14ac:dyDescent="0.3">
      <c r="B33" s="30" t="s">
        <v>26</v>
      </c>
      <c r="C33" s="18">
        <v>20</v>
      </c>
      <c r="D33" s="16">
        <v>12</v>
      </c>
      <c r="E33" s="27" t="s">
        <v>47</v>
      </c>
      <c r="F33" s="44" t="s">
        <v>88</v>
      </c>
    </row>
    <row r="34" spans="2:6" ht="30.6" customHeight="1" x14ac:dyDescent="0.3">
      <c r="B34" s="20"/>
      <c r="C34" s="23"/>
      <c r="D34" s="16"/>
      <c r="E34" s="29"/>
      <c r="F34" s="44"/>
    </row>
    <row r="35" spans="2:6" ht="64.2" customHeight="1" x14ac:dyDescent="0.3">
      <c r="B35" s="32" t="s">
        <v>48</v>
      </c>
      <c r="C35" s="33">
        <f>+C7+C14+C22+C32</f>
        <v>70</v>
      </c>
      <c r="D35" s="33">
        <f>+D7+D14+D22+D32</f>
        <v>43</v>
      </c>
      <c r="E35" s="47"/>
      <c r="F35" s="48"/>
    </row>
  </sheetData>
  <mergeCells count="4">
    <mergeCell ref="B1:F1"/>
    <mergeCell ref="B2:F2"/>
    <mergeCell ref="B3:F3"/>
    <mergeCell ref="B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6"/>
  <sheetViews>
    <sheetView topLeftCell="A28" workbookViewId="0">
      <selection activeCell="B9" sqref="B9"/>
    </sheetView>
  </sheetViews>
  <sheetFormatPr defaultRowHeight="14.4" x14ac:dyDescent="0.3"/>
  <cols>
    <col min="1" max="1" width="4.21875" customWidth="1"/>
    <col min="2" max="2" width="62" customWidth="1"/>
    <col min="3" max="3" width="14.77734375" customWidth="1"/>
    <col min="4" max="4" width="14.88671875" customWidth="1"/>
    <col min="5" max="5" width="14.77734375" customWidth="1"/>
    <col min="6" max="6" width="58.5546875" customWidth="1"/>
  </cols>
  <sheetData>
    <row r="1" spans="2:6" ht="15.6" x14ac:dyDescent="0.3">
      <c r="B1" s="126" t="s">
        <v>5</v>
      </c>
      <c r="C1" s="127"/>
      <c r="D1" s="127"/>
      <c r="E1" s="127"/>
      <c r="F1" s="128"/>
    </row>
    <row r="2" spans="2:6" ht="15.6" x14ac:dyDescent="0.3">
      <c r="B2" s="126" t="s">
        <v>6</v>
      </c>
      <c r="C2" s="127"/>
      <c r="D2" s="127"/>
      <c r="E2" s="127"/>
      <c r="F2" s="128"/>
    </row>
    <row r="3" spans="2:6" ht="15.6" x14ac:dyDescent="0.3">
      <c r="B3" s="126" t="s">
        <v>0</v>
      </c>
      <c r="C3" s="127"/>
      <c r="D3" s="127"/>
      <c r="E3" s="127"/>
      <c r="F3" s="128"/>
    </row>
    <row r="4" spans="2:6" ht="15.6" x14ac:dyDescent="0.3">
      <c r="B4" s="129" t="s">
        <v>89</v>
      </c>
      <c r="C4" s="130"/>
      <c r="D4" s="130"/>
      <c r="E4" s="130"/>
      <c r="F4" s="131"/>
    </row>
    <row r="5" spans="2:6" ht="15.6" x14ac:dyDescent="0.3">
      <c r="B5" s="50"/>
      <c r="C5" s="51"/>
      <c r="D5" s="51"/>
      <c r="E5" s="51"/>
      <c r="F5" s="52"/>
    </row>
    <row r="6" spans="2:6" ht="27.6" x14ac:dyDescent="0.3">
      <c r="B6" s="11" t="s">
        <v>1</v>
      </c>
      <c r="C6" s="12" t="s">
        <v>2</v>
      </c>
      <c r="D6" s="12" t="s">
        <v>11</v>
      </c>
      <c r="E6" s="12" t="s">
        <v>4</v>
      </c>
      <c r="F6" s="12" t="s">
        <v>3</v>
      </c>
    </row>
    <row r="7" spans="2:6" ht="15.6" x14ac:dyDescent="0.3">
      <c r="B7" s="13" t="s">
        <v>7</v>
      </c>
      <c r="C7" s="14">
        <v>5</v>
      </c>
      <c r="D7" s="15">
        <f>SUM(D8:D12)</f>
        <v>2.5</v>
      </c>
      <c r="E7" s="16"/>
      <c r="F7" s="36"/>
    </row>
    <row r="8" spans="2:6" ht="62.4" x14ac:dyDescent="0.3">
      <c r="B8" s="53" t="s">
        <v>12</v>
      </c>
      <c r="C8" s="18">
        <v>1</v>
      </c>
      <c r="D8" s="24">
        <v>0.5</v>
      </c>
      <c r="E8" s="19" t="s">
        <v>31</v>
      </c>
      <c r="F8" s="54" t="s">
        <v>90</v>
      </c>
    </row>
    <row r="9" spans="2:6" ht="46.8" x14ac:dyDescent="0.3">
      <c r="B9" s="53" t="s">
        <v>27</v>
      </c>
      <c r="C9" s="55">
        <v>1</v>
      </c>
      <c r="D9" s="56">
        <v>0.5</v>
      </c>
      <c r="E9" s="57" t="s">
        <v>32</v>
      </c>
      <c r="F9" s="54" t="s">
        <v>91</v>
      </c>
    </row>
    <row r="10" spans="2:6" ht="48.6" x14ac:dyDescent="0.3">
      <c r="B10" s="58" t="s">
        <v>35</v>
      </c>
      <c r="C10" s="22"/>
      <c r="D10" s="24"/>
      <c r="E10" s="23"/>
      <c r="F10" s="54" t="s">
        <v>92</v>
      </c>
    </row>
    <row r="11" spans="2:6" ht="138.44999999999999" customHeight="1" x14ac:dyDescent="0.3">
      <c r="B11" s="53" t="s">
        <v>13</v>
      </c>
      <c r="C11" s="55">
        <v>2.5</v>
      </c>
      <c r="D11" s="56">
        <v>1</v>
      </c>
      <c r="E11" s="57" t="s">
        <v>31</v>
      </c>
      <c r="F11" s="54" t="s">
        <v>93</v>
      </c>
    </row>
    <row r="12" spans="2:6" ht="31.2" x14ac:dyDescent="0.3">
      <c r="B12" s="53" t="s">
        <v>14</v>
      </c>
      <c r="C12" s="55">
        <v>0.5</v>
      </c>
      <c r="D12" s="56">
        <v>0.5</v>
      </c>
      <c r="E12" s="57" t="s">
        <v>32</v>
      </c>
      <c r="F12" s="54" t="s">
        <v>94</v>
      </c>
    </row>
    <row r="13" spans="2:6" ht="15.6" x14ac:dyDescent="0.3">
      <c r="B13" s="59"/>
      <c r="C13" s="60"/>
      <c r="D13" s="61"/>
      <c r="E13" s="60"/>
      <c r="F13" s="62"/>
    </row>
    <row r="14" spans="2:6" ht="15.6" x14ac:dyDescent="0.3">
      <c r="B14" s="63" t="s">
        <v>8</v>
      </c>
      <c r="C14" s="64">
        <v>30</v>
      </c>
      <c r="D14" s="65">
        <f>SUM(D15:D20)</f>
        <v>15</v>
      </c>
      <c r="E14" s="66"/>
      <c r="F14" s="54"/>
    </row>
    <row r="15" spans="2:6" ht="55.2" x14ac:dyDescent="0.3">
      <c r="B15" s="67" t="s">
        <v>15</v>
      </c>
      <c r="C15" s="55">
        <v>9</v>
      </c>
      <c r="D15" s="68">
        <v>4</v>
      </c>
      <c r="E15" s="69" t="s">
        <v>33</v>
      </c>
      <c r="F15" s="54" t="s">
        <v>95</v>
      </c>
    </row>
    <row r="16" spans="2:6" ht="55.2" x14ac:dyDescent="0.3">
      <c r="B16" s="67" t="s">
        <v>16</v>
      </c>
      <c r="C16" s="55">
        <v>4</v>
      </c>
      <c r="D16" s="68">
        <v>2</v>
      </c>
      <c r="E16" s="69" t="s">
        <v>34</v>
      </c>
      <c r="F16" s="54" t="s">
        <v>96</v>
      </c>
    </row>
    <row r="17" spans="2:6" ht="27.6" x14ac:dyDescent="0.3">
      <c r="B17" s="67" t="s">
        <v>17</v>
      </c>
      <c r="C17" s="55">
        <v>4</v>
      </c>
      <c r="D17" s="68">
        <v>1.75</v>
      </c>
      <c r="E17" s="69" t="s">
        <v>36</v>
      </c>
      <c r="F17" s="54" t="s">
        <v>97</v>
      </c>
    </row>
    <row r="18" spans="2:6" ht="31.2" x14ac:dyDescent="0.3">
      <c r="B18" s="70" t="s">
        <v>18</v>
      </c>
      <c r="C18" s="55">
        <v>4</v>
      </c>
      <c r="D18" s="68">
        <v>1.75</v>
      </c>
      <c r="E18" s="71" t="s">
        <v>37</v>
      </c>
      <c r="F18" s="54" t="s">
        <v>98</v>
      </c>
    </row>
    <row r="19" spans="2:6" ht="41.4" x14ac:dyDescent="0.3">
      <c r="B19" s="67" t="s">
        <v>19</v>
      </c>
      <c r="C19" s="55">
        <v>4</v>
      </c>
      <c r="D19" s="65">
        <v>3</v>
      </c>
      <c r="E19" s="71" t="s">
        <v>38</v>
      </c>
      <c r="F19" s="54" t="s">
        <v>99</v>
      </c>
    </row>
    <row r="20" spans="2:6" ht="31.2" x14ac:dyDescent="0.3">
      <c r="B20" s="67" t="s">
        <v>20</v>
      </c>
      <c r="C20" s="55">
        <v>4</v>
      </c>
      <c r="D20" s="65">
        <v>2.5</v>
      </c>
      <c r="E20" s="71" t="s">
        <v>39</v>
      </c>
      <c r="F20" s="54" t="s">
        <v>100</v>
      </c>
    </row>
    <row r="21" spans="2:6" ht="15.45" customHeight="1" x14ac:dyDescent="0.3">
      <c r="B21" s="72"/>
      <c r="C21" s="73"/>
      <c r="D21" s="74"/>
      <c r="E21" s="75"/>
      <c r="F21" s="62"/>
    </row>
    <row r="22" spans="2:6" ht="27.6" x14ac:dyDescent="0.3">
      <c r="B22" s="63" t="s">
        <v>9</v>
      </c>
      <c r="C22" s="64">
        <v>15</v>
      </c>
      <c r="D22" s="65">
        <f>SUM(D23:D30)</f>
        <v>10</v>
      </c>
      <c r="E22" s="71"/>
      <c r="F22" s="54" t="s">
        <v>101</v>
      </c>
    </row>
    <row r="23" spans="2:6" ht="46.8" x14ac:dyDescent="0.3">
      <c r="B23" s="53" t="s">
        <v>30</v>
      </c>
      <c r="C23" s="55">
        <v>2</v>
      </c>
      <c r="D23" s="65">
        <v>1</v>
      </c>
      <c r="E23" s="69" t="s">
        <v>40</v>
      </c>
      <c r="F23" s="54" t="s">
        <v>102</v>
      </c>
    </row>
    <row r="24" spans="2:6" ht="31.2" x14ac:dyDescent="0.3">
      <c r="B24" s="53" t="s">
        <v>21</v>
      </c>
      <c r="C24" s="55">
        <v>1.5</v>
      </c>
      <c r="D24" s="65">
        <v>1</v>
      </c>
      <c r="E24" s="69" t="s">
        <v>41</v>
      </c>
      <c r="F24" s="54"/>
    </row>
    <row r="25" spans="2:6" ht="31.2" x14ac:dyDescent="0.3">
      <c r="B25" s="53" t="s">
        <v>22</v>
      </c>
      <c r="C25" s="55">
        <v>2</v>
      </c>
      <c r="D25" s="65">
        <v>1.5</v>
      </c>
      <c r="E25" s="69" t="s">
        <v>41</v>
      </c>
      <c r="F25" s="54" t="s">
        <v>103</v>
      </c>
    </row>
    <row r="26" spans="2:6" ht="48" customHeight="1" x14ac:dyDescent="0.3">
      <c r="B26" s="53" t="s">
        <v>82</v>
      </c>
      <c r="C26" s="55">
        <v>1.5</v>
      </c>
      <c r="D26" s="65">
        <v>1.25</v>
      </c>
      <c r="E26" s="71" t="s">
        <v>42</v>
      </c>
      <c r="F26" s="54" t="s">
        <v>104</v>
      </c>
    </row>
    <row r="27" spans="2:6" ht="49.5" customHeight="1" x14ac:dyDescent="0.3">
      <c r="B27" s="53" t="s">
        <v>24</v>
      </c>
      <c r="C27" s="55">
        <v>1.5</v>
      </c>
      <c r="D27" s="65">
        <v>1.5</v>
      </c>
      <c r="E27" s="71" t="s">
        <v>43</v>
      </c>
      <c r="F27" s="54" t="s">
        <v>105</v>
      </c>
    </row>
    <row r="28" spans="2:6" ht="31.2" x14ac:dyDescent="0.3">
      <c r="B28" s="53" t="s">
        <v>29</v>
      </c>
      <c r="C28" s="55">
        <v>1</v>
      </c>
      <c r="D28" s="65">
        <v>0.25</v>
      </c>
      <c r="E28" s="69" t="s">
        <v>44</v>
      </c>
      <c r="F28" s="54" t="s">
        <v>106</v>
      </c>
    </row>
    <row r="29" spans="2:6" ht="109.05" customHeight="1" x14ac:dyDescent="0.3">
      <c r="B29" s="53" t="s">
        <v>25</v>
      </c>
      <c r="C29" s="55">
        <v>3</v>
      </c>
      <c r="D29" s="65">
        <v>1.75</v>
      </c>
      <c r="E29" s="69" t="s">
        <v>45</v>
      </c>
      <c r="F29" s="54" t="s">
        <v>107</v>
      </c>
    </row>
    <row r="30" spans="2:6" ht="57.45" customHeight="1" x14ac:dyDescent="0.3">
      <c r="B30" s="53" t="s">
        <v>28</v>
      </c>
      <c r="C30" s="55">
        <v>2.5</v>
      </c>
      <c r="D30" s="65">
        <v>1.75</v>
      </c>
      <c r="E30" s="71" t="s">
        <v>46</v>
      </c>
      <c r="F30" s="54" t="s">
        <v>108</v>
      </c>
    </row>
    <row r="31" spans="2:6" ht="7.95" customHeight="1" x14ac:dyDescent="0.3">
      <c r="B31" s="72"/>
      <c r="C31" s="74"/>
      <c r="D31" s="74"/>
      <c r="E31" s="75"/>
      <c r="F31" s="62"/>
    </row>
    <row r="32" spans="2:6" ht="15.6" x14ac:dyDescent="0.3">
      <c r="B32" s="63" t="s">
        <v>10</v>
      </c>
      <c r="C32" s="64">
        <v>20</v>
      </c>
      <c r="D32" s="65">
        <f>SUM(D33)</f>
        <v>10</v>
      </c>
      <c r="E32" s="71"/>
      <c r="F32" s="54"/>
    </row>
    <row r="33" spans="2:6" ht="82.8" x14ac:dyDescent="0.3">
      <c r="B33" s="76" t="s">
        <v>26</v>
      </c>
      <c r="C33" s="55">
        <v>20</v>
      </c>
      <c r="D33" s="65">
        <v>10</v>
      </c>
      <c r="E33" s="69" t="s">
        <v>47</v>
      </c>
      <c r="F33" s="54" t="s">
        <v>109</v>
      </c>
    </row>
    <row r="34" spans="2:6" ht="7.95" customHeight="1" x14ac:dyDescent="0.3">
      <c r="B34" s="77"/>
      <c r="C34" s="73"/>
      <c r="D34" s="74"/>
      <c r="E34" s="75"/>
      <c r="F34" s="62"/>
    </row>
    <row r="35" spans="2:6" ht="15.6" x14ac:dyDescent="0.3">
      <c r="B35" s="78" t="s">
        <v>48</v>
      </c>
      <c r="C35" s="79">
        <f>+C7+C14+C22+C32</f>
        <v>70</v>
      </c>
      <c r="D35" s="68">
        <f>+D7+D14+D22+D32</f>
        <v>37.5</v>
      </c>
      <c r="E35" s="80"/>
      <c r="F35" s="54"/>
    </row>
    <row r="36" spans="2:6" x14ac:dyDescent="0.3">
      <c r="B36" s="81"/>
      <c r="C36" s="81"/>
      <c r="D36" s="81"/>
      <c r="E36" s="81"/>
      <c r="F36" s="82"/>
    </row>
  </sheetData>
  <mergeCells count="4">
    <mergeCell ref="B1:F1"/>
    <mergeCell ref="B2:F2"/>
    <mergeCell ref="B3:F3"/>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B4" sqref="B4:F4"/>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4" t="s">
        <v>5</v>
      </c>
      <c r="C1" s="124"/>
      <c r="D1" s="124"/>
      <c r="E1" s="124"/>
      <c r="F1" s="124"/>
    </row>
    <row r="2" spans="2:9" ht="25.95" customHeight="1" x14ac:dyDescent="0.3">
      <c r="B2" s="124" t="s">
        <v>6</v>
      </c>
      <c r="C2" s="124"/>
      <c r="D2" s="124"/>
      <c r="E2" s="124"/>
      <c r="F2" s="124"/>
    </row>
    <row r="3" spans="2:9" ht="24" customHeight="1" x14ac:dyDescent="0.3">
      <c r="B3" s="124" t="s">
        <v>0</v>
      </c>
      <c r="C3" s="124"/>
      <c r="D3" s="124"/>
      <c r="E3" s="124"/>
      <c r="F3" s="124"/>
    </row>
    <row r="4" spans="2:9" ht="30.6" customHeight="1" x14ac:dyDescent="0.3">
      <c r="B4" s="125" t="s">
        <v>110</v>
      </c>
      <c r="C4" s="125"/>
      <c r="D4" s="125"/>
      <c r="E4" s="125"/>
      <c r="F4" s="125"/>
      <c r="G4" s="2"/>
      <c r="H4" s="3"/>
      <c r="I4" s="3"/>
    </row>
    <row r="5" spans="2:9" ht="18" customHeight="1" x14ac:dyDescent="0.3">
      <c r="B5" s="9"/>
      <c r="C5" s="36"/>
      <c r="D5" s="36"/>
      <c r="E5" s="3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9" t="s">
        <v>7</v>
      </c>
      <c r="C7" s="40">
        <f>SUM(C8:C12)</f>
        <v>5</v>
      </c>
      <c r="D7" s="40">
        <f>SUM(D8:D12)</f>
        <v>2.75</v>
      </c>
      <c r="E7" s="41"/>
      <c r="F7" s="83"/>
      <c r="G7" s="2"/>
      <c r="H7" s="3"/>
      <c r="I7" s="3"/>
    </row>
    <row r="8" spans="2:9" ht="76.2" customHeight="1" x14ac:dyDescent="0.3">
      <c r="B8" s="17" t="s">
        <v>12</v>
      </c>
      <c r="C8" s="18">
        <v>1</v>
      </c>
      <c r="D8" s="24">
        <v>0.75</v>
      </c>
      <c r="E8" s="19" t="s">
        <v>31</v>
      </c>
      <c r="F8" s="31" t="s">
        <v>111</v>
      </c>
    </row>
    <row r="9" spans="2:9" ht="39" customHeight="1" x14ac:dyDescent="0.3">
      <c r="B9" s="17" t="s">
        <v>27</v>
      </c>
      <c r="C9" s="18">
        <v>1</v>
      </c>
      <c r="D9" s="24">
        <v>0.75</v>
      </c>
      <c r="E9" s="19" t="s">
        <v>32</v>
      </c>
      <c r="F9" s="31" t="s">
        <v>112</v>
      </c>
    </row>
    <row r="10" spans="2:9" ht="61.2" customHeight="1" x14ac:dyDescent="0.3">
      <c r="B10" s="21" t="s">
        <v>35</v>
      </c>
      <c r="C10" s="22"/>
      <c r="D10" s="24"/>
      <c r="E10" s="23"/>
      <c r="F10" s="31"/>
    </row>
    <row r="11" spans="2:9" ht="140.4" customHeight="1" x14ac:dyDescent="0.3">
      <c r="B11" s="17" t="s">
        <v>13</v>
      </c>
      <c r="C11" s="18">
        <v>2.5</v>
      </c>
      <c r="D11" s="24">
        <v>0.75</v>
      </c>
      <c r="E11" s="19" t="s">
        <v>31</v>
      </c>
      <c r="F11" s="31" t="s">
        <v>113</v>
      </c>
    </row>
    <row r="12" spans="2:9" ht="43.2" customHeight="1" x14ac:dyDescent="0.3">
      <c r="B12" s="17" t="s">
        <v>14</v>
      </c>
      <c r="C12" s="18">
        <v>0.5</v>
      </c>
      <c r="D12" s="24">
        <v>0.5</v>
      </c>
      <c r="E12" s="19" t="s">
        <v>32</v>
      </c>
      <c r="F12" s="31" t="s">
        <v>114</v>
      </c>
    </row>
    <row r="13" spans="2:9" ht="28.2" customHeight="1" x14ac:dyDescent="0.3">
      <c r="B13" s="25"/>
      <c r="C13" s="16"/>
      <c r="D13" s="34"/>
      <c r="E13" s="23"/>
      <c r="F13" s="31"/>
    </row>
    <row r="14" spans="2:9" ht="30.6" customHeight="1" x14ac:dyDescent="0.3">
      <c r="B14" s="39" t="s">
        <v>8</v>
      </c>
      <c r="C14" s="40">
        <f>SUM(C15:C20)</f>
        <v>30</v>
      </c>
      <c r="D14" s="40">
        <f>SUM(D15:D20)</f>
        <v>24.25</v>
      </c>
      <c r="E14" s="41"/>
      <c r="F14" s="89"/>
    </row>
    <row r="15" spans="2:9" ht="62.4" customHeight="1" x14ac:dyDescent="0.3">
      <c r="B15" s="26" t="s">
        <v>15</v>
      </c>
      <c r="C15" s="18">
        <v>9</v>
      </c>
      <c r="D15" s="34">
        <v>7</v>
      </c>
      <c r="E15" s="27" t="s">
        <v>33</v>
      </c>
      <c r="F15" s="31" t="s">
        <v>115</v>
      </c>
    </row>
    <row r="16" spans="2:9" ht="55.2" customHeight="1" x14ac:dyDescent="0.3">
      <c r="B16" s="26" t="s">
        <v>16</v>
      </c>
      <c r="C16" s="18">
        <v>4</v>
      </c>
      <c r="D16" s="34">
        <v>3</v>
      </c>
      <c r="E16" s="27" t="s">
        <v>34</v>
      </c>
      <c r="F16" s="31"/>
    </row>
    <row r="17" spans="2:6" ht="31.2" customHeight="1" x14ac:dyDescent="0.3">
      <c r="B17" s="26" t="s">
        <v>17</v>
      </c>
      <c r="C17" s="18">
        <v>4</v>
      </c>
      <c r="D17" s="34">
        <v>3</v>
      </c>
      <c r="E17" s="27" t="s">
        <v>36</v>
      </c>
      <c r="F17" s="31"/>
    </row>
    <row r="18" spans="2:6" ht="26.4" customHeight="1" x14ac:dyDescent="0.3">
      <c r="B18" s="28" t="s">
        <v>18</v>
      </c>
      <c r="C18" s="18">
        <v>4</v>
      </c>
      <c r="D18" s="34">
        <v>3</v>
      </c>
      <c r="E18" s="29" t="s">
        <v>37</v>
      </c>
      <c r="F18" s="31" t="s">
        <v>116</v>
      </c>
    </row>
    <row r="19" spans="2:6" ht="39.6" customHeight="1" x14ac:dyDescent="0.3">
      <c r="B19" s="26" t="s">
        <v>19</v>
      </c>
      <c r="C19" s="18">
        <v>4</v>
      </c>
      <c r="D19" s="15">
        <v>3.75</v>
      </c>
      <c r="E19" s="29" t="s">
        <v>38</v>
      </c>
      <c r="F19" s="31"/>
    </row>
    <row r="20" spans="2:6" ht="39.6" customHeight="1" x14ac:dyDescent="0.3">
      <c r="B20" s="26" t="s">
        <v>20</v>
      </c>
      <c r="C20" s="84">
        <v>5</v>
      </c>
      <c r="D20" s="15">
        <v>4.5</v>
      </c>
      <c r="E20" s="29" t="s">
        <v>39</v>
      </c>
      <c r="F20" s="31" t="s">
        <v>117</v>
      </c>
    </row>
    <row r="21" spans="2:6" ht="20.399999999999999" customHeight="1" x14ac:dyDescent="0.3">
      <c r="B21" s="26"/>
      <c r="C21" s="16"/>
      <c r="D21" s="15"/>
      <c r="E21" s="29"/>
      <c r="F21" s="31"/>
    </row>
    <row r="22" spans="2:6" ht="30.6" customHeight="1" x14ac:dyDescent="0.3">
      <c r="B22" s="39" t="s">
        <v>9</v>
      </c>
      <c r="C22" s="40">
        <f>SUM(C23:C30)</f>
        <v>15</v>
      </c>
      <c r="D22" s="40">
        <f>SUM(D23:D30)</f>
        <v>8</v>
      </c>
      <c r="E22" s="46"/>
      <c r="F22" s="89"/>
    </row>
    <row r="23" spans="2:6" ht="57.6" customHeight="1" x14ac:dyDescent="0.3">
      <c r="B23" s="17" t="s">
        <v>30</v>
      </c>
      <c r="C23" s="18">
        <v>2</v>
      </c>
      <c r="D23" s="15">
        <v>1.25</v>
      </c>
      <c r="E23" s="27" t="s">
        <v>40</v>
      </c>
      <c r="F23" s="31" t="s">
        <v>118</v>
      </c>
    </row>
    <row r="24" spans="2:6" ht="40.200000000000003" customHeight="1" x14ac:dyDescent="0.3">
      <c r="B24" s="17" t="s">
        <v>21</v>
      </c>
      <c r="C24" s="18">
        <v>1.5</v>
      </c>
      <c r="D24" s="15">
        <v>1</v>
      </c>
      <c r="E24" s="27" t="s">
        <v>41</v>
      </c>
      <c r="F24" s="31" t="s">
        <v>119</v>
      </c>
    </row>
    <row r="25" spans="2:6" ht="40.200000000000003" customHeight="1" x14ac:dyDescent="0.3">
      <c r="B25" s="17" t="s">
        <v>22</v>
      </c>
      <c r="C25" s="18">
        <v>2</v>
      </c>
      <c r="D25" s="15">
        <v>1.25</v>
      </c>
      <c r="E25" s="27" t="s">
        <v>41</v>
      </c>
      <c r="F25" s="31"/>
    </row>
    <row r="26" spans="2:6" ht="55.2" customHeight="1" x14ac:dyDescent="0.3">
      <c r="B26" s="17" t="s">
        <v>23</v>
      </c>
      <c r="C26" s="18">
        <v>1.5</v>
      </c>
      <c r="D26" s="15">
        <v>0.75</v>
      </c>
      <c r="E26" s="29" t="s">
        <v>42</v>
      </c>
      <c r="F26" s="31" t="s">
        <v>120</v>
      </c>
    </row>
    <row r="27" spans="2:6" ht="60.6" customHeight="1" x14ac:dyDescent="0.3">
      <c r="B27" s="17" t="s">
        <v>24</v>
      </c>
      <c r="C27" s="18">
        <v>1.5</v>
      </c>
      <c r="D27" s="15">
        <v>1</v>
      </c>
      <c r="E27" s="29" t="s">
        <v>43</v>
      </c>
      <c r="F27" s="31" t="s">
        <v>121</v>
      </c>
    </row>
    <row r="28" spans="2:6" ht="40.200000000000003" customHeight="1" x14ac:dyDescent="0.3">
      <c r="B28" s="17" t="s">
        <v>29</v>
      </c>
      <c r="C28" s="18">
        <v>1</v>
      </c>
      <c r="D28" s="15">
        <v>0.5</v>
      </c>
      <c r="E28" s="27" t="s">
        <v>44</v>
      </c>
      <c r="F28" s="31" t="s">
        <v>122</v>
      </c>
    </row>
    <row r="29" spans="2:6" ht="127.2" customHeight="1" x14ac:dyDescent="0.3">
      <c r="B29" s="17" t="s">
        <v>25</v>
      </c>
      <c r="C29" s="18">
        <v>3</v>
      </c>
      <c r="D29" s="15">
        <v>1</v>
      </c>
      <c r="E29" s="27" t="s">
        <v>45</v>
      </c>
      <c r="F29" s="31" t="s">
        <v>123</v>
      </c>
    </row>
    <row r="30" spans="2:6" ht="58.2" customHeight="1" x14ac:dyDescent="0.3">
      <c r="B30" s="17" t="s">
        <v>28</v>
      </c>
      <c r="C30" s="18">
        <v>2.5</v>
      </c>
      <c r="D30" s="15">
        <v>1.25</v>
      </c>
      <c r="E30" s="29" t="s">
        <v>46</v>
      </c>
      <c r="F30" s="31" t="s">
        <v>124</v>
      </c>
    </row>
    <row r="31" spans="2:6" ht="18.600000000000001" customHeight="1" x14ac:dyDescent="0.3">
      <c r="B31" s="17"/>
      <c r="C31" s="15"/>
      <c r="D31" s="15"/>
      <c r="E31" s="29"/>
      <c r="F31" s="31"/>
    </row>
    <row r="32" spans="2:6" ht="30.6" customHeight="1" x14ac:dyDescent="0.3">
      <c r="B32" s="39" t="s">
        <v>10</v>
      </c>
      <c r="C32" s="40">
        <v>20</v>
      </c>
      <c r="D32" s="40">
        <f>SUM(D33)</f>
        <v>11</v>
      </c>
      <c r="E32" s="46"/>
      <c r="F32" s="89"/>
    </row>
    <row r="33" spans="2:6" ht="110.4" customHeight="1" x14ac:dyDescent="0.3">
      <c r="B33" s="30" t="s">
        <v>26</v>
      </c>
      <c r="C33" s="18">
        <v>20</v>
      </c>
      <c r="D33" s="15">
        <v>11</v>
      </c>
      <c r="E33" s="27" t="s">
        <v>47</v>
      </c>
      <c r="F33" s="31" t="s">
        <v>125</v>
      </c>
    </row>
    <row r="34" spans="2:6" ht="30.6" customHeight="1" x14ac:dyDescent="0.3">
      <c r="B34" s="20"/>
      <c r="C34" s="23"/>
      <c r="D34" s="16"/>
      <c r="E34" s="29"/>
      <c r="F34" s="31"/>
    </row>
    <row r="35" spans="2:6" ht="64.2" customHeight="1" x14ac:dyDescent="0.3">
      <c r="B35" s="85" t="s">
        <v>48</v>
      </c>
      <c r="C35" s="86">
        <f>+C7+C14+C22+C32</f>
        <v>70</v>
      </c>
      <c r="D35" s="86">
        <f>+D7+D14+D22+D32</f>
        <v>46</v>
      </c>
      <c r="E35" s="87"/>
      <c r="F35" s="88"/>
    </row>
  </sheetData>
  <mergeCells count="4">
    <mergeCell ref="B1:F1"/>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C20" sqref="C20"/>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64" style="8" customWidth="1"/>
    <col min="7" max="16384" width="10.44140625" style="1"/>
  </cols>
  <sheetData>
    <row r="1" spans="2:9" ht="25.95" customHeight="1" x14ac:dyDescent="0.3">
      <c r="B1" s="124" t="s">
        <v>5</v>
      </c>
      <c r="C1" s="124"/>
      <c r="D1" s="124"/>
      <c r="E1" s="124"/>
      <c r="F1" s="124"/>
    </row>
    <row r="2" spans="2:9" ht="25.95" customHeight="1" x14ac:dyDescent="0.3">
      <c r="B2" s="124" t="s">
        <v>6</v>
      </c>
      <c r="C2" s="124"/>
      <c r="D2" s="124"/>
      <c r="E2" s="124"/>
      <c r="F2" s="124"/>
    </row>
    <row r="3" spans="2:9" ht="24" customHeight="1" x14ac:dyDescent="0.3">
      <c r="B3" s="124" t="s">
        <v>0</v>
      </c>
      <c r="C3" s="124"/>
      <c r="D3" s="124"/>
      <c r="E3" s="124"/>
      <c r="F3" s="124"/>
    </row>
    <row r="4" spans="2:9" ht="30.6" customHeight="1" x14ac:dyDescent="0.3">
      <c r="B4" s="125" t="s">
        <v>141</v>
      </c>
      <c r="C4" s="125"/>
      <c r="D4" s="125"/>
      <c r="E4" s="125"/>
      <c r="F4" s="125"/>
      <c r="G4" s="2"/>
      <c r="H4" s="3"/>
      <c r="I4" s="3"/>
    </row>
    <row r="5" spans="2:9" ht="18" customHeight="1" x14ac:dyDescent="0.3">
      <c r="B5" s="9"/>
      <c r="C5" s="90"/>
      <c r="D5" s="90"/>
      <c r="E5" s="90"/>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9" t="s">
        <v>7</v>
      </c>
      <c r="C7" s="40">
        <f>SUM(C8:C12)</f>
        <v>5</v>
      </c>
      <c r="D7" s="40">
        <f>SUM(D8:D12)</f>
        <v>3.25</v>
      </c>
      <c r="E7" s="41"/>
      <c r="F7" s="83"/>
      <c r="G7" s="2"/>
      <c r="H7" s="3"/>
      <c r="I7" s="3"/>
    </row>
    <row r="8" spans="2:9" ht="76.2" customHeight="1" x14ac:dyDescent="0.3">
      <c r="B8" s="17" t="s">
        <v>12</v>
      </c>
      <c r="C8" s="18">
        <v>1</v>
      </c>
      <c r="D8" s="24">
        <v>0.75</v>
      </c>
      <c r="E8" s="19" t="s">
        <v>31</v>
      </c>
      <c r="F8" s="31" t="s">
        <v>142</v>
      </c>
    </row>
    <row r="9" spans="2:9" ht="39" customHeight="1" x14ac:dyDescent="0.3">
      <c r="B9" s="17" t="s">
        <v>27</v>
      </c>
      <c r="C9" s="18">
        <v>1</v>
      </c>
      <c r="D9" s="24">
        <v>1</v>
      </c>
      <c r="E9" s="19" t="s">
        <v>32</v>
      </c>
      <c r="F9" s="31" t="s">
        <v>143</v>
      </c>
    </row>
    <row r="10" spans="2:9" ht="61.2" customHeight="1" x14ac:dyDescent="0.3">
      <c r="B10" s="21" t="s">
        <v>35</v>
      </c>
      <c r="C10" s="22"/>
      <c r="D10" s="24"/>
      <c r="E10" s="23"/>
      <c r="F10" s="20"/>
    </row>
    <row r="11" spans="2:9" ht="140.4" customHeight="1" x14ac:dyDescent="0.3">
      <c r="B11" s="17" t="s">
        <v>13</v>
      </c>
      <c r="C11" s="18">
        <v>2.5</v>
      </c>
      <c r="D11" s="24">
        <v>1</v>
      </c>
      <c r="E11" s="19" t="s">
        <v>31</v>
      </c>
      <c r="F11" s="31" t="s">
        <v>144</v>
      </c>
    </row>
    <row r="12" spans="2:9" ht="43.2" customHeight="1" x14ac:dyDescent="0.3">
      <c r="B12" s="17" t="s">
        <v>14</v>
      </c>
      <c r="C12" s="18">
        <v>0.5</v>
      </c>
      <c r="D12" s="24">
        <v>0.5</v>
      </c>
      <c r="E12" s="19" t="s">
        <v>32</v>
      </c>
      <c r="F12" s="20" t="s">
        <v>145</v>
      </c>
    </row>
    <row r="13" spans="2:9" ht="28.2" customHeight="1" x14ac:dyDescent="0.3">
      <c r="B13" s="25"/>
      <c r="C13" s="16"/>
      <c r="D13" s="34"/>
      <c r="E13" s="23"/>
      <c r="F13" s="20"/>
    </row>
    <row r="14" spans="2:9" ht="30.6" customHeight="1" x14ac:dyDescent="0.3">
      <c r="B14" s="39" t="s">
        <v>8</v>
      </c>
      <c r="C14" s="40">
        <f>SUM(C15:C20)</f>
        <v>30</v>
      </c>
      <c r="D14" s="40">
        <f>SUM(D15:D20)</f>
        <v>22.25</v>
      </c>
      <c r="E14" s="41"/>
      <c r="F14" s="112"/>
    </row>
    <row r="15" spans="2:9" ht="62.4" customHeight="1" x14ac:dyDescent="0.3">
      <c r="B15" s="26" t="s">
        <v>15</v>
      </c>
      <c r="C15" s="18">
        <v>9</v>
      </c>
      <c r="D15" s="34">
        <v>6</v>
      </c>
      <c r="E15" s="27" t="s">
        <v>33</v>
      </c>
      <c r="F15" s="31" t="s">
        <v>146</v>
      </c>
    </row>
    <row r="16" spans="2:9" ht="55.2" customHeight="1" x14ac:dyDescent="0.3">
      <c r="B16" s="26" t="s">
        <v>16</v>
      </c>
      <c r="C16" s="18">
        <v>4</v>
      </c>
      <c r="D16" s="34">
        <v>2.5</v>
      </c>
      <c r="E16" s="27" t="s">
        <v>34</v>
      </c>
      <c r="F16" s="31" t="s">
        <v>147</v>
      </c>
    </row>
    <row r="17" spans="2:6" ht="31.2" customHeight="1" x14ac:dyDescent="0.3">
      <c r="B17" s="26" t="s">
        <v>17</v>
      </c>
      <c r="C17" s="18">
        <v>4</v>
      </c>
      <c r="D17" s="34">
        <v>3.25</v>
      </c>
      <c r="E17" s="27" t="s">
        <v>36</v>
      </c>
      <c r="F17" s="31" t="s">
        <v>148</v>
      </c>
    </row>
    <row r="18" spans="2:6" ht="26.4" customHeight="1" x14ac:dyDescent="0.3">
      <c r="B18" s="28" t="s">
        <v>18</v>
      </c>
      <c r="C18" s="18">
        <v>4</v>
      </c>
      <c r="D18" s="34">
        <v>3.25</v>
      </c>
      <c r="E18" s="29" t="s">
        <v>37</v>
      </c>
      <c r="F18" s="31" t="s">
        <v>149</v>
      </c>
    </row>
    <row r="19" spans="2:6" ht="39.6" customHeight="1" x14ac:dyDescent="0.3">
      <c r="B19" s="26" t="s">
        <v>19</v>
      </c>
      <c r="C19" s="18">
        <v>4</v>
      </c>
      <c r="D19" s="15">
        <v>3.5</v>
      </c>
      <c r="E19" s="29" t="s">
        <v>38</v>
      </c>
      <c r="F19" s="31" t="s">
        <v>150</v>
      </c>
    </row>
    <row r="20" spans="2:6" ht="39.6" customHeight="1" x14ac:dyDescent="0.3">
      <c r="B20" s="26" t="s">
        <v>20</v>
      </c>
      <c r="C20" s="24">
        <v>5</v>
      </c>
      <c r="D20" s="15">
        <v>3.75</v>
      </c>
      <c r="E20" s="29" t="s">
        <v>39</v>
      </c>
      <c r="F20" s="31" t="s">
        <v>151</v>
      </c>
    </row>
    <row r="21" spans="2:6" ht="20.399999999999999" customHeight="1" x14ac:dyDescent="0.3">
      <c r="B21" s="26"/>
      <c r="C21" s="16"/>
      <c r="D21" s="15"/>
      <c r="E21" s="29"/>
      <c r="F21" s="20"/>
    </row>
    <row r="22" spans="2:6" ht="30.6" customHeight="1" x14ac:dyDescent="0.3">
      <c r="B22" s="39" t="s">
        <v>9</v>
      </c>
      <c r="C22" s="40">
        <f>SUM(C23:C30)</f>
        <v>15</v>
      </c>
      <c r="D22" s="40">
        <f>SUM(D23:D30)</f>
        <v>10</v>
      </c>
      <c r="E22" s="46"/>
      <c r="F22" s="112"/>
    </row>
    <row r="23" spans="2:6" ht="57.6" customHeight="1" x14ac:dyDescent="0.3">
      <c r="B23" s="17" t="s">
        <v>30</v>
      </c>
      <c r="C23" s="18">
        <v>2</v>
      </c>
      <c r="D23" s="15">
        <v>1.5</v>
      </c>
      <c r="E23" s="27" t="s">
        <v>40</v>
      </c>
      <c r="F23" s="31" t="s">
        <v>152</v>
      </c>
    </row>
    <row r="24" spans="2:6" ht="40.200000000000003" customHeight="1" x14ac:dyDescent="0.3">
      <c r="B24" s="17" t="s">
        <v>21</v>
      </c>
      <c r="C24" s="18">
        <v>1.5</v>
      </c>
      <c r="D24" s="15">
        <v>1</v>
      </c>
      <c r="E24" s="27" t="s">
        <v>41</v>
      </c>
      <c r="F24" s="31" t="s">
        <v>153</v>
      </c>
    </row>
    <row r="25" spans="2:6" ht="40.200000000000003" customHeight="1" x14ac:dyDescent="0.3">
      <c r="B25" s="17" t="s">
        <v>22</v>
      </c>
      <c r="C25" s="18">
        <v>2</v>
      </c>
      <c r="D25" s="15">
        <v>1.25</v>
      </c>
      <c r="E25" s="27" t="s">
        <v>41</v>
      </c>
      <c r="F25" s="31" t="s">
        <v>154</v>
      </c>
    </row>
    <row r="26" spans="2:6" ht="55.2" customHeight="1" x14ac:dyDescent="0.3">
      <c r="B26" s="17" t="s">
        <v>23</v>
      </c>
      <c r="C26" s="18">
        <v>1.5</v>
      </c>
      <c r="D26" s="15">
        <v>1</v>
      </c>
      <c r="E26" s="29" t="s">
        <v>42</v>
      </c>
      <c r="F26" s="31" t="s">
        <v>155</v>
      </c>
    </row>
    <row r="27" spans="2:6" ht="60.6" customHeight="1" x14ac:dyDescent="0.3">
      <c r="B27" s="17" t="s">
        <v>24</v>
      </c>
      <c r="C27" s="18">
        <v>1.5</v>
      </c>
      <c r="D27" s="15">
        <v>1.5</v>
      </c>
      <c r="E27" s="29" t="s">
        <v>43</v>
      </c>
      <c r="F27" s="31" t="s">
        <v>156</v>
      </c>
    </row>
    <row r="28" spans="2:6" ht="40.200000000000003" customHeight="1" x14ac:dyDescent="0.3">
      <c r="B28" s="17" t="s">
        <v>29</v>
      </c>
      <c r="C28" s="18">
        <v>1</v>
      </c>
      <c r="D28" s="15">
        <v>0.5</v>
      </c>
      <c r="E28" s="27" t="s">
        <v>44</v>
      </c>
      <c r="F28" s="31" t="s">
        <v>157</v>
      </c>
    </row>
    <row r="29" spans="2:6" ht="127.2" customHeight="1" x14ac:dyDescent="0.3">
      <c r="B29" s="17" t="s">
        <v>25</v>
      </c>
      <c r="C29" s="18">
        <v>3</v>
      </c>
      <c r="D29" s="15">
        <v>1.75</v>
      </c>
      <c r="E29" s="27" t="s">
        <v>45</v>
      </c>
      <c r="F29" s="31" t="s">
        <v>158</v>
      </c>
    </row>
    <row r="30" spans="2:6" ht="58.2" customHeight="1" x14ac:dyDescent="0.3">
      <c r="B30" s="17" t="s">
        <v>28</v>
      </c>
      <c r="C30" s="18">
        <v>2.5</v>
      </c>
      <c r="D30" s="15">
        <v>1.5</v>
      </c>
      <c r="E30" s="29" t="s">
        <v>46</v>
      </c>
      <c r="F30" s="31" t="s">
        <v>159</v>
      </c>
    </row>
    <row r="31" spans="2:6" ht="18.600000000000001" customHeight="1" x14ac:dyDescent="0.3">
      <c r="B31" s="17"/>
      <c r="C31" s="15"/>
      <c r="D31" s="15"/>
      <c r="E31" s="29"/>
      <c r="F31" s="20"/>
    </row>
    <row r="32" spans="2:6" ht="30.6" customHeight="1" x14ac:dyDescent="0.3">
      <c r="B32" s="39" t="s">
        <v>10</v>
      </c>
      <c r="C32" s="40">
        <v>20</v>
      </c>
      <c r="D32" s="40">
        <f>SUM(D33)</f>
        <v>14</v>
      </c>
      <c r="E32" s="46"/>
      <c r="F32" s="112"/>
    </row>
    <row r="33" spans="2:6" ht="110.4" customHeight="1" x14ac:dyDescent="0.3">
      <c r="B33" s="30" t="s">
        <v>26</v>
      </c>
      <c r="C33" s="18">
        <v>20</v>
      </c>
      <c r="D33" s="15">
        <v>14</v>
      </c>
      <c r="E33" s="27" t="s">
        <v>47</v>
      </c>
      <c r="F33" s="31" t="s">
        <v>160</v>
      </c>
    </row>
    <row r="34" spans="2:6" ht="30.6" customHeight="1" x14ac:dyDescent="0.3">
      <c r="B34" s="20"/>
      <c r="C34" s="23"/>
      <c r="D34" s="16"/>
      <c r="E34" s="29"/>
      <c r="F34" s="31"/>
    </row>
    <row r="35" spans="2:6" ht="64.2" customHeight="1" x14ac:dyDescent="0.3">
      <c r="B35" s="85" t="s">
        <v>48</v>
      </c>
      <c r="C35" s="86">
        <f>+C7+C14+C22+C32</f>
        <v>70</v>
      </c>
      <c r="D35" s="86">
        <f>+D7+D14+D22+D32</f>
        <v>49.5</v>
      </c>
      <c r="E35" s="87"/>
      <c r="F35" s="88"/>
    </row>
  </sheetData>
  <mergeCells count="4">
    <mergeCell ref="B1:F1"/>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C8" sqref="C8"/>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4" t="s">
        <v>5</v>
      </c>
      <c r="C1" s="124"/>
      <c r="D1" s="124"/>
      <c r="E1" s="124"/>
      <c r="F1" s="124"/>
    </row>
    <row r="2" spans="2:9" ht="25.95" customHeight="1" x14ac:dyDescent="0.3">
      <c r="B2" s="124" t="s">
        <v>6</v>
      </c>
      <c r="C2" s="124"/>
      <c r="D2" s="124"/>
      <c r="E2" s="124"/>
      <c r="F2" s="124"/>
    </row>
    <row r="3" spans="2:9" ht="24" customHeight="1" x14ac:dyDescent="0.3">
      <c r="B3" s="124" t="s">
        <v>0</v>
      </c>
      <c r="C3" s="124"/>
      <c r="D3" s="124"/>
      <c r="E3" s="124"/>
      <c r="F3" s="124"/>
    </row>
    <row r="4" spans="2:9" ht="30.6" customHeight="1" x14ac:dyDescent="0.3">
      <c r="B4" s="125" t="s">
        <v>165</v>
      </c>
      <c r="C4" s="125"/>
      <c r="D4" s="125"/>
      <c r="E4" s="125"/>
      <c r="F4" s="125"/>
      <c r="G4" s="2"/>
      <c r="H4" s="3"/>
      <c r="I4" s="3"/>
    </row>
    <row r="5" spans="2:9" ht="18" customHeight="1" x14ac:dyDescent="0.3">
      <c r="B5" s="9"/>
      <c r="C5" s="118"/>
      <c r="D5" s="118"/>
      <c r="E5" s="118"/>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9" t="s">
        <v>7</v>
      </c>
      <c r="C7" s="40">
        <f>SUM(C8:C12)</f>
        <v>5</v>
      </c>
      <c r="D7" s="40">
        <f>SUM(D8:D12)</f>
        <v>4</v>
      </c>
      <c r="E7" s="41"/>
      <c r="F7" s="83"/>
      <c r="G7" s="2"/>
      <c r="H7" s="3"/>
      <c r="I7" s="3"/>
    </row>
    <row r="8" spans="2:9" ht="76.2" customHeight="1" x14ac:dyDescent="0.3">
      <c r="B8" s="17" t="s">
        <v>12</v>
      </c>
      <c r="C8" s="18">
        <v>1</v>
      </c>
      <c r="D8" s="24">
        <v>0.75</v>
      </c>
      <c r="E8" s="19" t="s">
        <v>31</v>
      </c>
      <c r="F8" s="20" t="s">
        <v>166</v>
      </c>
    </row>
    <row r="9" spans="2:9" ht="39" customHeight="1" x14ac:dyDescent="0.3">
      <c r="B9" s="17" t="s">
        <v>27</v>
      </c>
      <c r="C9" s="18">
        <v>1</v>
      </c>
      <c r="D9" s="24">
        <v>1</v>
      </c>
      <c r="E9" s="19" t="s">
        <v>32</v>
      </c>
      <c r="F9" s="20" t="s">
        <v>167</v>
      </c>
    </row>
    <row r="10" spans="2:9" ht="61.2" customHeight="1" x14ac:dyDescent="0.3">
      <c r="B10" s="21" t="s">
        <v>35</v>
      </c>
      <c r="C10" s="22"/>
      <c r="D10" s="24"/>
      <c r="E10" s="23"/>
      <c r="F10" s="20"/>
    </row>
    <row r="11" spans="2:9" ht="140.4" customHeight="1" x14ac:dyDescent="0.3">
      <c r="B11" s="17" t="s">
        <v>13</v>
      </c>
      <c r="C11" s="18">
        <v>2.5</v>
      </c>
      <c r="D11" s="24">
        <v>1.75</v>
      </c>
      <c r="E11" s="19" t="s">
        <v>31</v>
      </c>
      <c r="F11" s="20" t="s">
        <v>168</v>
      </c>
    </row>
    <row r="12" spans="2:9" ht="43.2" customHeight="1" x14ac:dyDescent="0.3">
      <c r="B12" s="17" t="s">
        <v>14</v>
      </c>
      <c r="C12" s="18">
        <v>0.5</v>
      </c>
      <c r="D12" s="24">
        <v>0.5</v>
      </c>
      <c r="E12" s="19" t="s">
        <v>32</v>
      </c>
      <c r="F12" s="20" t="s">
        <v>169</v>
      </c>
    </row>
    <row r="13" spans="2:9" ht="28.2" customHeight="1" x14ac:dyDescent="0.3">
      <c r="B13" s="25"/>
      <c r="C13" s="16"/>
      <c r="D13" s="34"/>
      <c r="E13" s="23"/>
      <c r="F13" s="20"/>
    </row>
    <row r="14" spans="2:9" ht="30.6" customHeight="1" x14ac:dyDescent="0.3">
      <c r="B14" s="39" t="s">
        <v>8</v>
      </c>
      <c r="C14" s="40">
        <f>SUM(C15:C20)</f>
        <v>30</v>
      </c>
      <c r="D14" s="40">
        <f>SUM(D15:D20)</f>
        <v>21</v>
      </c>
      <c r="E14" s="41"/>
      <c r="F14" s="112"/>
    </row>
    <row r="15" spans="2:9" ht="62.4" customHeight="1" x14ac:dyDescent="0.3">
      <c r="B15" s="26" t="s">
        <v>15</v>
      </c>
      <c r="C15" s="18">
        <v>9</v>
      </c>
      <c r="D15" s="34">
        <v>6.75</v>
      </c>
      <c r="E15" s="27" t="s">
        <v>33</v>
      </c>
      <c r="F15" s="20" t="s">
        <v>170</v>
      </c>
    </row>
    <row r="16" spans="2:9" ht="55.2" customHeight="1" x14ac:dyDescent="0.3">
      <c r="B16" s="26" t="s">
        <v>16</v>
      </c>
      <c r="C16" s="18">
        <v>4</v>
      </c>
      <c r="D16" s="34">
        <v>2.75</v>
      </c>
      <c r="E16" s="27" t="s">
        <v>34</v>
      </c>
      <c r="F16" s="20" t="s">
        <v>171</v>
      </c>
    </row>
    <row r="17" spans="2:6" ht="31.2" customHeight="1" x14ac:dyDescent="0.3">
      <c r="B17" s="26" t="s">
        <v>17</v>
      </c>
      <c r="C17" s="18">
        <v>4</v>
      </c>
      <c r="D17" s="34">
        <v>2.25</v>
      </c>
      <c r="E17" s="27" t="s">
        <v>36</v>
      </c>
      <c r="F17" s="20" t="s">
        <v>172</v>
      </c>
    </row>
    <row r="18" spans="2:6" ht="26.4" customHeight="1" x14ac:dyDescent="0.3">
      <c r="B18" s="28" t="s">
        <v>18</v>
      </c>
      <c r="C18" s="18">
        <v>4</v>
      </c>
      <c r="D18" s="34">
        <v>2.5</v>
      </c>
      <c r="E18" s="29" t="s">
        <v>37</v>
      </c>
      <c r="F18" s="20" t="s">
        <v>173</v>
      </c>
    </row>
    <row r="19" spans="2:6" ht="39.6" customHeight="1" x14ac:dyDescent="0.3">
      <c r="B19" s="26" t="s">
        <v>19</v>
      </c>
      <c r="C19" s="18">
        <v>4</v>
      </c>
      <c r="D19" s="15">
        <v>3.25</v>
      </c>
      <c r="E19" s="29" t="s">
        <v>38</v>
      </c>
      <c r="F19" s="20" t="s">
        <v>174</v>
      </c>
    </row>
    <row r="20" spans="2:6" ht="39.6" customHeight="1" x14ac:dyDescent="0.3">
      <c r="B20" s="26" t="s">
        <v>20</v>
      </c>
      <c r="C20" s="24">
        <v>5</v>
      </c>
      <c r="D20" s="15">
        <v>3.5</v>
      </c>
      <c r="E20" s="29" t="s">
        <v>39</v>
      </c>
      <c r="F20" s="20" t="s">
        <v>175</v>
      </c>
    </row>
    <row r="21" spans="2:6" ht="20.399999999999999" customHeight="1" x14ac:dyDescent="0.3">
      <c r="B21" s="26"/>
      <c r="C21" s="16"/>
      <c r="D21" s="15"/>
      <c r="E21" s="29"/>
      <c r="F21" s="20"/>
    </row>
    <row r="22" spans="2:6" ht="30.6" customHeight="1" x14ac:dyDescent="0.3">
      <c r="B22" s="39" t="s">
        <v>9</v>
      </c>
      <c r="C22" s="40">
        <f>SUM(C23:C30)</f>
        <v>15</v>
      </c>
      <c r="D22" s="40">
        <f>SUM(D23:D30)</f>
        <v>11</v>
      </c>
      <c r="E22" s="46"/>
      <c r="F22" s="112"/>
    </row>
    <row r="23" spans="2:6" ht="57.6" customHeight="1" x14ac:dyDescent="0.3">
      <c r="B23" s="17" t="s">
        <v>30</v>
      </c>
      <c r="C23" s="18">
        <v>2</v>
      </c>
      <c r="D23" s="15">
        <v>1.5</v>
      </c>
      <c r="E23" s="27" t="s">
        <v>40</v>
      </c>
      <c r="F23" s="20" t="s">
        <v>176</v>
      </c>
    </row>
    <row r="24" spans="2:6" ht="40.200000000000003" customHeight="1" x14ac:dyDescent="0.3">
      <c r="B24" s="17" t="s">
        <v>21</v>
      </c>
      <c r="C24" s="18">
        <v>1.5</v>
      </c>
      <c r="D24" s="15">
        <v>1.25</v>
      </c>
      <c r="E24" s="27" t="s">
        <v>41</v>
      </c>
      <c r="F24" s="20" t="s">
        <v>177</v>
      </c>
    </row>
    <row r="25" spans="2:6" ht="40.200000000000003" customHeight="1" x14ac:dyDescent="0.3">
      <c r="B25" s="17" t="s">
        <v>22</v>
      </c>
      <c r="C25" s="18">
        <v>2</v>
      </c>
      <c r="D25" s="15">
        <v>1.5</v>
      </c>
      <c r="E25" s="27" t="s">
        <v>41</v>
      </c>
      <c r="F25" s="20" t="s">
        <v>178</v>
      </c>
    </row>
    <row r="26" spans="2:6" ht="55.2" customHeight="1" x14ac:dyDescent="0.3">
      <c r="B26" s="17" t="s">
        <v>23</v>
      </c>
      <c r="C26" s="18">
        <v>1.5</v>
      </c>
      <c r="D26" s="15">
        <v>1</v>
      </c>
      <c r="E26" s="29" t="s">
        <v>42</v>
      </c>
      <c r="F26" s="20" t="s">
        <v>179</v>
      </c>
    </row>
    <row r="27" spans="2:6" ht="60.6" customHeight="1" x14ac:dyDescent="0.3">
      <c r="B27" s="17" t="s">
        <v>24</v>
      </c>
      <c r="C27" s="18">
        <v>1.5</v>
      </c>
      <c r="D27" s="15">
        <v>1.25</v>
      </c>
      <c r="E27" s="29" t="s">
        <v>43</v>
      </c>
      <c r="F27" s="20" t="s">
        <v>180</v>
      </c>
    </row>
    <row r="28" spans="2:6" ht="40.200000000000003" customHeight="1" x14ac:dyDescent="0.3">
      <c r="B28" s="17" t="s">
        <v>29</v>
      </c>
      <c r="C28" s="18">
        <v>1</v>
      </c>
      <c r="D28" s="15">
        <v>0.5</v>
      </c>
      <c r="E28" s="27" t="s">
        <v>44</v>
      </c>
      <c r="F28" s="20" t="s">
        <v>181</v>
      </c>
    </row>
    <row r="29" spans="2:6" ht="127.2" customHeight="1" x14ac:dyDescent="0.3">
      <c r="B29" s="17" t="s">
        <v>25</v>
      </c>
      <c r="C29" s="18">
        <v>3</v>
      </c>
      <c r="D29" s="15">
        <v>2</v>
      </c>
      <c r="E29" s="27" t="s">
        <v>45</v>
      </c>
      <c r="F29" s="20" t="s">
        <v>182</v>
      </c>
    </row>
    <row r="30" spans="2:6" ht="58.2" customHeight="1" x14ac:dyDescent="0.3">
      <c r="B30" s="17" t="s">
        <v>28</v>
      </c>
      <c r="C30" s="18">
        <v>2.5</v>
      </c>
      <c r="D30" s="15">
        <v>2</v>
      </c>
      <c r="E30" s="29" t="s">
        <v>46</v>
      </c>
      <c r="F30" s="20" t="s">
        <v>183</v>
      </c>
    </row>
    <row r="31" spans="2:6" ht="18.600000000000001" customHeight="1" x14ac:dyDescent="0.3">
      <c r="B31" s="17"/>
      <c r="C31" s="15"/>
      <c r="D31" s="15"/>
      <c r="E31" s="29"/>
      <c r="F31" s="20"/>
    </row>
    <row r="32" spans="2:6" ht="30.6" customHeight="1" x14ac:dyDescent="0.3">
      <c r="B32" s="39" t="s">
        <v>10</v>
      </c>
      <c r="C32" s="40">
        <v>20</v>
      </c>
      <c r="D32" s="40">
        <f>SUM(D33)</f>
        <v>13</v>
      </c>
      <c r="E32" s="46"/>
      <c r="F32" s="112"/>
    </row>
    <row r="33" spans="2:6" ht="110.4" customHeight="1" x14ac:dyDescent="0.3">
      <c r="B33" s="30" t="s">
        <v>26</v>
      </c>
      <c r="C33" s="18">
        <v>20</v>
      </c>
      <c r="D33" s="15">
        <v>13</v>
      </c>
      <c r="E33" s="27" t="s">
        <v>47</v>
      </c>
      <c r="F33" s="20" t="s">
        <v>184</v>
      </c>
    </row>
    <row r="34" spans="2:6" ht="30.6" customHeight="1" x14ac:dyDescent="0.3">
      <c r="B34" s="20"/>
      <c r="C34" s="23"/>
      <c r="D34" s="16"/>
      <c r="E34" s="29"/>
      <c r="F34" s="31"/>
    </row>
    <row r="35" spans="2:6" ht="64.2" customHeight="1" x14ac:dyDescent="0.3">
      <c r="B35" s="85" t="s">
        <v>48</v>
      </c>
      <c r="C35" s="86">
        <f>+C7+C14+C22+C32</f>
        <v>70</v>
      </c>
      <c r="D35" s="86">
        <f>+D7+D14+D22+D32</f>
        <v>49</v>
      </c>
      <c r="E35" s="87"/>
      <c r="F35" s="88"/>
    </row>
  </sheetData>
  <mergeCells count="4">
    <mergeCell ref="B1:F1"/>
    <mergeCell ref="B2:F2"/>
    <mergeCell ref="B3:F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B6" sqref="B6"/>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117" customWidth="1"/>
    <col min="7" max="16384" width="10.44140625" style="1"/>
  </cols>
  <sheetData>
    <row r="1" spans="2:9" ht="25.95" customHeight="1" x14ac:dyDescent="0.3">
      <c r="B1" s="124" t="s">
        <v>5</v>
      </c>
      <c r="C1" s="124"/>
      <c r="D1" s="124"/>
      <c r="E1" s="124"/>
      <c r="F1" s="124"/>
    </row>
    <row r="2" spans="2:9" ht="25.95" customHeight="1" x14ac:dyDescent="0.3">
      <c r="B2" s="124" t="s">
        <v>6</v>
      </c>
      <c r="C2" s="124"/>
      <c r="D2" s="124"/>
      <c r="E2" s="124"/>
      <c r="F2" s="124"/>
    </row>
    <row r="3" spans="2:9" ht="24" customHeight="1" x14ac:dyDescent="0.3">
      <c r="B3" s="124" t="s">
        <v>0</v>
      </c>
      <c r="C3" s="124"/>
      <c r="D3" s="124"/>
      <c r="E3" s="124"/>
      <c r="F3" s="124"/>
    </row>
    <row r="4" spans="2:9" ht="30.6" customHeight="1" x14ac:dyDescent="0.3">
      <c r="B4" s="125" t="s">
        <v>161</v>
      </c>
      <c r="C4" s="125"/>
      <c r="D4" s="125"/>
      <c r="E4" s="125"/>
      <c r="F4" s="125"/>
      <c r="G4" s="2"/>
      <c r="H4" s="3"/>
      <c r="I4" s="3"/>
    </row>
    <row r="5" spans="2:9" ht="18" customHeight="1" x14ac:dyDescent="0.3">
      <c r="B5" s="9"/>
      <c r="C5" s="111"/>
      <c r="D5" s="111"/>
      <c r="E5" s="111"/>
      <c r="F5" s="113"/>
      <c r="G5" s="2"/>
      <c r="H5" s="3"/>
      <c r="I5" s="3"/>
    </row>
    <row r="6" spans="2:9" s="5" customFormat="1" ht="30.6" customHeight="1" x14ac:dyDescent="0.25">
      <c r="B6" s="11" t="s">
        <v>1</v>
      </c>
      <c r="C6" s="12" t="s">
        <v>2</v>
      </c>
      <c r="D6" s="12" t="s">
        <v>11</v>
      </c>
      <c r="E6" s="12" t="s">
        <v>4</v>
      </c>
      <c r="F6" s="12" t="s">
        <v>3</v>
      </c>
      <c r="G6" s="4"/>
    </row>
    <row r="7" spans="2:9" ht="30.6" customHeight="1" x14ac:dyDescent="0.3">
      <c r="B7" s="39" t="s">
        <v>7</v>
      </c>
      <c r="C7" s="40">
        <f>SUM(C8:C12)</f>
        <v>5</v>
      </c>
      <c r="D7" s="40">
        <f>SUM(D8:D12)</f>
        <v>3.75</v>
      </c>
      <c r="E7" s="41"/>
      <c r="F7" s="114"/>
      <c r="G7" s="2"/>
      <c r="H7" s="3"/>
      <c r="I7" s="3"/>
    </row>
    <row r="8" spans="2:9" ht="76.2" customHeight="1" x14ac:dyDescent="0.3">
      <c r="B8" s="17" t="s">
        <v>12</v>
      </c>
      <c r="C8" s="18">
        <v>1</v>
      </c>
      <c r="D8" s="24">
        <v>0.75</v>
      </c>
      <c r="E8" s="19" t="s">
        <v>31</v>
      </c>
      <c r="F8" s="31"/>
    </row>
    <row r="9" spans="2:9" ht="39" customHeight="1" x14ac:dyDescent="0.3">
      <c r="B9" s="17" t="s">
        <v>27</v>
      </c>
      <c r="C9" s="18">
        <v>1</v>
      </c>
      <c r="D9" s="24">
        <v>1</v>
      </c>
      <c r="E9" s="19" t="s">
        <v>32</v>
      </c>
      <c r="F9" s="31"/>
    </row>
    <row r="10" spans="2:9" ht="61.2" customHeight="1" x14ac:dyDescent="0.3">
      <c r="B10" s="21" t="s">
        <v>35</v>
      </c>
      <c r="C10" s="22"/>
      <c r="D10" s="115"/>
      <c r="E10" s="23"/>
      <c r="F10" s="31"/>
    </row>
    <row r="11" spans="2:9" ht="140.4" customHeight="1" x14ac:dyDescent="0.3">
      <c r="B11" s="17" t="s">
        <v>13</v>
      </c>
      <c r="C11" s="18">
        <v>2.5</v>
      </c>
      <c r="D11" s="24">
        <v>1.5</v>
      </c>
      <c r="E11" s="19" t="s">
        <v>31</v>
      </c>
      <c r="F11" s="31"/>
    </row>
    <row r="12" spans="2:9" ht="43.2" customHeight="1" x14ac:dyDescent="0.3">
      <c r="B12" s="17" t="s">
        <v>14</v>
      </c>
      <c r="C12" s="18">
        <v>0.5</v>
      </c>
      <c r="D12" s="24">
        <v>0.5</v>
      </c>
      <c r="E12" s="19" t="s">
        <v>32</v>
      </c>
      <c r="F12" s="31"/>
    </row>
    <row r="13" spans="2:9" ht="28.2" customHeight="1" x14ac:dyDescent="0.3">
      <c r="B13" s="25"/>
      <c r="C13" s="16"/>
      <c r="D13" s="34"/>
      <c r="E13" s="23"/>
      <c r="F13" s="31"/>
    </row>
    <row r="14" spans="2:9" ht="30.6" customHeight="1" x14ac:dyDescent="0.3">
      <c r="B14" s="39" t="s">
        <v>8</v>
      </c>
      <c r="C14" s="40">
        <f>SUM(C15:C20)</f>
        <v>30</v>
      </c>
      <c r="D14" s="40">
        <f>SUM(D15:D20)</f>
        <v>22.5</v>
      </c>
      <c r="E14" s="41"/>
      <c r="F14" s="89"/>
    </row>
    <row r="15" spans="2:9" ht="62.4" customHeight="1" x14ac:dyDescent="0.3">
      <c r="B15" s="26" t="s">
        <v>15</v>
      </c>
      <c r="C15" s="18">
        <v>9</v>
      </c>
      <c r="D15" s="34">
        <v>7</v>
      </c>
      <c r="E15" s="27" t="s">
        <v>33</v>
      </c>
      <c r="F15" s="31"/>
    </row>
    <row r="16" spans="2:9" ht="55.2" customHeight="1" x14ac:dyDescent="0.3">
      <c r="B16" s="26" t="s">
        <v>16</v>
      </c>
      <c r="C16" s="18">
        <v>4</v>
      </c>
      <c r="D16" s="34">
        <v>3</v>
      </c>
      <c r="E16" s="27" t="s">
        <v>34</v>
      </c>
      <c r="F16" s="31"/>
    </row>
    <row r="17" spans="2:6" ht="31.2" customHeight="1" x14ac:dyDescent="0.3">
      <c r="B17" s="26" t="s">
        <v>17</v>
      </c>
      <c r="C17" s="18">
        <v>4</v>
      </c>
      <c r="D17" s="34">
        <v>3.25</v>
      </c>
      <c r="E17" s="27" t="s">
        <v>36</v>
      </c>
      <c r="F17" s="31"/>
    </row>
    <row r="18" spans="2:6" ht="26.4" customHeight="1" x14ac:dyDescent="0.3">
      <c r="B18" s="28" t="s">
        <v>18</v>
      </c>
      <c r="C18" s="18">
        <v>4</v>
      </c>
      <c r="D18" s="34">
        <v>3</v>
      </c>
      <c r="E18" s="29" t="s">
        <v>37</v>
      </c>
      <c r="F18" s="31"/>
    </row>
    <row r="19" spans="2:6" ht="39.6" customHeight="1" x14ac:dyDescent="0.3">
      <c r="B19" s="26" t="s">
        <v>19</v>
      </c>
      <c r="C19" s="18">
        <v>4</v>
      </c>
      <c r="D19" s="15">
        <v>3.25</v>
      </c>
      <c r="E19" s="29" t="s">
        <v>38</v>
      </c>
      <c r="F19" s="31" t="s">
        <v>162</v>
      </c>
    </row>
    <row r="20" spans="2:6" ht="39.6" customHeight="1" x14ac:dyDescent="0.3">
      <c r="B20" s="26" t="s">
        <v>20</v>
      </c>
      <c r="C20" s="24">
        <v>5</v>
      </c>
      <c r="D20" s="15">
        <v>3</v>
      </c>
      <c r="E20" s="29" t="s">
        <v>39</v>
      </c>
      <c r="F20" s="31"/>
    </row>
    <row r="21" spans="2:6" ht="20.399999999999999" customHeight="1" x14ac:dyDescent="0.3">
      <c r="B21" s="26"/>
      <c r="C21" s="16"/>
      <c r="D21" s="15"/>
      <c r="E21" s="29"/>
      <c r="F21" s="31"/>
    </row>
    <row r="22" spans="2:6" ht="30.6" customHeight="1" x14ac:dyDescent="0.3">
      <c r="B22" s="39" t="s">
        <v>9</v>
      </c>
      <c r="C22" s="40">
        <f>SUM(C23:C30)</f>
        <v>15</v>
      </c>
      <c r="D22" s="40">
        <f>SUM(D23:D30)</f>
        <v>8.5</v>
      </c>
      <c r="E22" s="46"/>
      <c r="F22" s="89"/>
    </row>
    <row r="23" spans="2:6" ht="57.6" customHeight="1" x14ac:dyDescent="0.3">
      <c r="B23" s="17" t="s">
        <v>30</v>
      </c>
      <c r="C23" s="18">
        <v>2</v>
      </c>
      <c r="D23" s="15">
        <v>1.25</v>
      </c>
      <c r="E23" s="27" t="s">
        <v>40</v>
      </c>
      <c r="F23" s="31"/>
    </row>
    <row r="24" spans="2:6" ht="40.200000000000003" customHeight="1" x14ac:dyDescent="0.3">
      <c r="B24" s="17" t="s">
        <v>21</v>
      </c>
      <c r="C24" s="18">
        <v>1.5</v>
      </c>
      <c r="D24" s="15">
        <v>0.75</v>
      </c>
      <c r="E24" s="27" t="s">
        <v>41</v>
      </c>
      <c r="F24" s="31" t="s">
        <v>163</v>
      </c>
    </row>
    <row r="25" spans="2:6" ht="40.200000000000003" customHeight="1" x14ac:dyDescent="0.3">
      <c r="B25" s="17" t="s">
        <v>22</v>
      </c>
      <c r="C25" s="18">
        <v>2</v>
      </c>
      <c r="D25" s="15">
        <v>1.25</v>
      </c>
      <c r="E25" s="27" t="s">
        <v>41</v>
      </c>
      <c r="F25" s="31"/>
    </row>
    <row r="26" spans="2:6" ht="55.2" customHeight="1" x14ac:dyDescent="0.3">
      <c r="B26" s="17" t="s">
        <v>23</v>
      </c>
      <c r="C26" s="18">
        <v>1.5</v>
      </c>
      <c r="D26" s="15">
        <v>0.75</v>
      </c>
      <c r="E26" s="29" t="s">
        <v>42</v>
      </c>
      <c r="F26" s="31"/>
    </row>
    <row r="27" spans="2:6" ht="60.6" customHeight="1" x14ac:dyDescent="0.3">
      <c r="B27" s="17" t="s">
        <v>24</v>
      </c>
      <c r="C27" s="18">
        <v>1.5</v>
      </c>
      <c r="D27" s="15">
        <v>1</v>
      </c>
      <c r="E27" s="29" t="s">
        <v>43</v>
      </c>
      <c r="F27" s="31" t="s">
        <v>164</v>
      </c>
    </row>
    <row r="28" spans="2:6" ht="40.200000000000003" customHeight="1" x14ac:dyDescent="0.3">
      <c r="B28" s="17" t="s">
        <v>29</v>
      </c>
      <c r="C28" s="18">
        <v>1</v>
      </c>
      <c r="D28" s="15">
        <v>0.25</v>
      </c>
      <c r="E28" s="27" t="s">
        <v>44</v>
      </c>
      <c r="F28" s="31"/>
    </row>
    <row r="29" spans="2:6" ht="127.2" customHeight="1" x14ac:dyDescent="0.3">
      <c r="B29" s="17" t="s">
        <v>25</v>
      </c>
      <c r="C29" s="18">
        <v>3</v>
      </c>
      <c r="D29" s="15">
        <v>1.75</v>
      </c>
      <c r="E29" s="27" t="s">
        <v>45</v>
      </c>
      <c r="F29" s="31"/>
    </row>
    <row r="30" spans="2:6" ht="58.2" customHeight="1" x14ac:dyDescent="0.3">
      <c r="B30" s="17" t="s">
        <v>28</v>
      </c>
      <c r="C30" s="18">
        <v>2.5</v>
      </c>
      <c r="D30" s="15">
        <v>1.5</v>
      </c>
      <c r="E30" s="29" t="s">
        <v>46</v>
      </c>
      <c r="F30" s="31"/>
    </row>
    <row r="31" spans="2:6" ht="18.600000000000001" customHeight="1" x14ac:dyDescent="0.3">
      <c r="B31" s="17"/>
      <c r="C31" s="15"/>
      <c r="D31" s="15"/>
      <c r="E31" s="29"/>
      <c r="F31" s="31"/>
    </row>
    <row r="32" spans="2:6" ht="30.6" customHeight="1" x14ac:dyDescent="0.3">
      <c r="B32" s="39" t="s">
        <v>10</v>
      </c>
      <c r="C32" s="40">
        <v>20</v>
      </c>
      <c r="D32" s="40">
        <f>SUM(D33)</f>
        <v>13</v>
      </c>
      <c r="E32" s="46"/>
      <c r="F32" s="89"/>
    </row>
    <row r="33" spans="2:6" ht="110.4" customHeight="1" x14ac:dyDescent="0.3">
      <c r="B33" s="30" t="s">
        <v>26</v>
      </c>
      <c r="C33" s="18">
        <v>20</v>
      </c>
      <c r="D33" s="15">
        <v>13</v>
      </c>
      <c r="E33" s="27" t="s">
        <v>47</v>
      </c>
      <c r="F33" s="31"/>
    </row>
    <row r="34" spans="2:6" ht="30.6" customHeight="1" x14ac:dyDescent="0.3">
      <c r="B34" s="20"/>
      <c r="C34" s="23"/>
      <c r="D34" s="16"/>
      <c r="E34" s="29"/>
      <c r="F34" s="31"/>
    </row>
    <row r="35" spans="2:6" ht="64.2" customHeight="1" x14ac:dyDescent="0.3">
      <c r="B35" s="85" t="s">
        <v>48</v>
      </c>
      <c r="C35" s="86">
        <f>+C7+C14+C22+C32</f>
        <v>70</v>
      </c>
      <c r="D35" s="86">
        <f>+D7+D14+D22+D32</f>
        <v>47.75</v>
      </c>
      <c r="E35" s="87"/>
      <c r="F35" s="116"/>
    </row>
  </sheetData>
  <mergeCells count="4">
    <mergeCell ref="B1:F1"/>
    <mergeCell ref="B2:F2"/>
    <mergeCell ref="B3:F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7"/>
  <sheetViews>
    <sheetView tabSelected="1" topLeftCell="A2" zoomScaleNormal="100" workbookViewId="0">
      <selection activeCell="B5" sqref="B5:K16"/>
    </sheetView>
  </sheetViews>
  <sheetFormatPr defaultRowHeight="14.4" x14ac:dyDescent="0.3"/>
  <cols>
    <col min="1" max="1" width="4.33203125" customWidth="1"/>
    <col min="2" max="2" width="54.44140625" customWidth="1"/>
    <col min="3" max="3" width="11.33203125" customWidth="1"/>
    <col min="4" max="10" width="7.88671875" customWidth="1"/>
    <col min="11" max="11" width="10" customWidth="1"/>
  </cols>
  <sheetData>
    <row r="2" spans="2:11" ht="15.6" x14ac:dyDescent="0.3">
      <c r="B2" s="91" t="s">
        <v>140</v>
      </c>
    </row>
    <row r="5" spans="2:11" ht="14.4" customHeight="1" x14ac:dyDescent="0.3">
      <c r="B5" s="92" t="s">
        <v>126</v>
      </c>
      <c r="C5" s="92" t="s">
        <v>127</v>
      </c>
      <c r="D5" s="92"/>
      <c r="E5" s="92"/>
      <c r="F5" s="92"/>
      <c r="G5" s="92"/>
      <c r="H5" s="92"/>
      <c r="I5" s="92"/>
      <c r="J5" s="92"/>
      <c r="K5" s="92" t="s">
        <v>128</v>
      </c>
    </row>
    <row r="6" spans="2:11" ht="14.4" customHeight="1" x14ac:dyDescent="0.3">
      <c r="B6" s="110"/>
      <c r="C6" s="94" t="s">
        <v>129</v>
      </c>
      <c r="D6" s="94"/>
      <c r="E6" s="94"/>
      <c r="F6" s="94"/>
      <c r="G6" s="94"/>
      <c r="H6" s="94"/>
      <c r="I6" s="94"/>
      <c r="J6" s="94"/>
      <c r="K6" s="94" t="s">
        <v>130</v>
      </c>
    </row>
    <row r="7" spans="2:11" ht="14.4" customHeight="1" x14ac:dyDescent="0.3">
      <c r="B7" s="95" t="s">
        <v>131</v>
      </c>
      <c r="C7" s="96"/>
      <c r="D7" s="95">
        <v>1</v>
      </c>
      <c r="E7" s="95">
        <v>2</v>
      </c>
      <c r="F7" s="95">
        <v>3</v>
      </c>
      <c r="G7" s="95">
        <v>4</v>
      </c>
      <c r="H7" s="95">
        <v>5</v>
      </c>
      <c r="I7" s="95">
        <v>6</v>
      </c>
      <c r="J7" s="95">
        <v>7</v>
      </c>
      <c r="K7" s="97"/>
    </row>
    <row r="8" spans="2:11" x14ac:dyDescent="0.3">
      <c r="B8" s="98" t="s">
        <v>132</v>
      </c>
      <c r="C8" s="99">
        <v>5</v>
      </c>
      <c r="D8" s="100">
        <f>+Mario!D7</f>
        <v>2</v>
      </c>
      <c r="E8" s="100">
        <f>+Maria!D7</f>
        <v>2.75</v>
      </c>
      <c r="F8" s="100">
        <f>+Elizabeth!D7</f>
        <v>2.5</v>
      </c>
      <c r="G8" s="100">
        <f>+Bridget!D7</f>
        <v>2.75</v>
      </c>
      <c r="H8" s="100">
        <f>+Meghan!D7</f>
        <v>3.25</v>
      </c>
      <c r="I8" s="100">
        <f>+Tracy!D7</f>
        <v>4</v>
      </c>
      <c r="J8" s="100">
        <f>+Jason!D7</f>
        <v>3.75</v>
      </c>
      <c r="K8" s="100">
        <f>SUM(D8:J8)/7</f>
        <v>3</v>
      </c>
    </row>
    <row r="9" spans="2:11" x14ac:dyDescent="0.3">
      <c r="B9" s="101" t="s">
        <v>133</v>
      </c>
      <c r="C9" s="102">
        <v>30</v>
      </c>
      <c r="D9" s="103">
        <f>+Mario!D14</f>
        <v>11.75</v>
      </c>
      <c r="E9" s="103">
        <f>+Maria!D14</f>
        <v>18.5</v>
      </c>
      <c r="F9" s="103">
        <f>+Elizabeth!D14</f>
        <v>15</v>
      </c>
      <c r="G9" s="103">
        <f>+Bridget!D14</f>
        <v>24.25</v>
      </c>
      <c r="H9" s="103">
        <f>+Meghan!D14</f>
        <v>22.25</v>
      </c>
      <c r="I9" s="103">
        <f>+Tracy!D14</f>
        <v>21</v>
      </c>
      <c r="J9" s="103">
        <f>+Jason!D14</f>
        <v>22.5</v>
      </c>
      <c r="K9" s="100">
        <f>SUM(D9:J9)/7</f>
        <v>19.321428571428573</v>
      </c>
    </row>
    <row r="10" spans="2:11" x14ac:dyDescent="0.3">
      <c r="B10" s="101" t="s">
        <v>9</v>
      </c>
      <c r="C10" s="102">
        <v>15</v>
      </c>
      <c r="D10" s="103">
        <f>+Mario!D22</f>
        <v>10</v>
      </c>
      <c r="E10" s="103">
        <f>+Maria!D22</f>
        <v>9.75</v>
      </c>
      <c r="F10" s="103">
        <f>+Elizabeth!D22</f>
        <v>10</v>
      </c>
      <c r="G10" s="103">
        <f>+Bridget!D22</f>
        <v>8</v>
      </c>
      <c r="H10" s="103">
        <f>+Meghan!D22</f>
        <v>10</v>
      </c>
      <c r="I10" s="103">
        <f>+Tracy!D22</f>
        <v>11</v>
      </c>
      <c r="J10" s="103">
        <f>+Jason!D22</f>
        <v>8.5</v>
      </c>
      <c r="K10" s="100">
        <f>SUM(D10:J10)/7</f>
        <v>9.6071428571428577</v>
      </c>
    </row>
    <row r="11" spans="2:11" x14ac:dyDescent="0.3">
      <c r="B11" s="101" t="s">
        <v>134</v>
      </c>
      <c r="C11" s="102">
        <v>20</v>
      </c>
      <c r="D11" s="103">
        <f>+Mario!D32</f>
        <v>13</v>
      </c>
      <c r="E11" s="103">
        <f>+Maria!D32</f>
        <v>12</v>
      </c>
      <c r="F11" s="103">
        <f>+Elizabeth!D32</f>
        <v>10</v>
      </c>
      <c r="G11" s="103">
        <f>+Bridget!D32</f>
        <v>11</v>
      </c>
      <c r="H11" s="103">
        <f>+Meghan!D32</f>
        <v>14</v>
      </c>
      <c r="I11" s="103">
        <f>+Tracy!D32</f>
        <v>13</v>
      </c>
      <c r="J11" s="103">
        <f>+Jason!D32</f>
        <v>13</v>
      </c>
      <c r="K11" s="100">
        <f>SUM(D11:J11)/7</f>
        <v>12.285714285714286</v>
      </c>
    </row>
    <row r="12" spans="2:11" s="107" customFormat="1" x14ac:dyDescent="0.3">
      <c r="B12" s="104" t="s">
        <v>135</v>
      </c>
      <c r="C12" s="105"/>
      <c r="D12" s="105">
        <f>SUM(D8:D11)</f>
        <v>36.75</v>
      </c>
      <c r="E12" s="105">
        <f t="shared" ref="E12:J12" si="0">SUM(E8:E11)</f>
        <v>43</v>
      </c>
      <c r="F12" s="105">
        <f t="shared" si="0"/>
        <v>37.5</v>
      </c>
      <c r="G12" s="105">
        <f t="shared" si="0"/>
        <v>46</v>
      </c>
      <c r="H12" s="105">
        <f t="shared" si="0"/>
        <v>49.5</v>
      </c>
      <c r="I12" s="105">
        <f t="shared" si="0"/>
        <v>49</v>
      </c>
      <c r="J12" s="105">
        <f t="shared" si="0"/>
        <v>47.75</v>
      </c>
      <c r="K12" s="106">
        <f>SUM(K8:K11)</f>
        <v>44.214285714285715</v>
      </c>
    </row>
    <row r="13" spans="2:11" s="93" customFormat="1" x14ac:dyDescent="0.3">
      <c r="B13" s="108" t="s">
        <v>136</v>
      </c>
      <c r="C13" s="109"/>
      <c r="D13" s="106"/>
      <c r="E13" s="106"/>
      <c r="F13" s="106"/>
      <c r="G13" s="106"/>
      <c r="H13" s="106"/>
      <c r="I13" s="106"/>
      <c r="J13" s="106"/>
      <c r="K13" s="106">
        <v>60</v>
      </c>
    </row>
    <row r="14" spans="2:11" x14ac:dyDescent="0.3">
      <c r="B14" s="101" t="s">
        <v>137</v>
      </c>
      <c r="C14" s="102">
        <v>30</v>
      </c>
      <c r="D14" s="103"/>
      <c r="E14" s="103"/>
      <c r="F14" s="103"/>
      <c r="G14" s="103"/>
      <c r="H14" s="103"/>
      <c r="I14" s="103"/>
      <c r="J14" s="103"/>
      <c r="K14" s="103">
        <v>0</v>
      </c>
    </row>
    <row r="15" spans="2:11" x14ac:dyDescent="0.3">
      <c r="B15" s="101" t="s">
        <v>200</v>
      </c>
      <c r="C15" s="102">
        <v>6</v>
      </c>
      <c r="D15" s="103"/>
      <c r="E15" s="103"/>
      <c r="F15" s="103"/>
      <c r="G15" s="103"/>
      <c r="H15" s="103"/>
      <c r="I15" s="103"/>
      <c r="J15" s="103"/>
      <c r="K15" s="123">
        <v>0</v>
      </c>
    </row>
    <row r="16" spans="2:11" x14ac:dyDescent="0.3">
      <c r="B16" s="108" t="s">
        <v>138</v>
      </c>
      <c r="C16" s="103"/>
      <c r="D16" s="103"/>
      <c r="E16" s="103"/>
      <c r="F16" s="103"/>
      <c r="G16" s="103"/>
      <c r="H16" s="103"/>
      <c r="I16" s="103"/>
      <c r="J16" s="122"/>
      <c r="K16" s="132">
        <f>+K12</f>
        <v>44.214285714285715</v>
      </c>
    </row>
    <row r="18" spans="1:13" ht="15.6" x14ac:dyDescent="0.3">
      <c r="B18" s="120" t="s">
        <v>139</v>
      </c>
      <c r="C18" s="120"/>
      <c r="D18" s="120"/>
      <c r="E18" s="120"/>
      <c r="F18" s="120"/>
      <c r="G18" s="120"/>
      <c r="H18" s="120"/>
      <c r="I18" s="120"/>
      <c r="J18" s="120"/>
      <c r="K18" s="120"/>
      <c r="L18" s="121"/>
      <c r="M18" s="121"/>
    </row>
    <row r="19" spans="1:13" ht="15.6" x14ac:dyDescent="0.3">
      <c r="A19" s="119"/>
      <c r="B19" s="120"/>
      <c r="C19" s="120"/>
      <c r="D19" s="120"/>
      <c r="E19" s="120"/>
      <c r="F19" s="120"/>
      <c r="G19" s="120"/>
      <c r="H19" s="120"/>
      <c r="I19" s="120"/>
      <c r="J19" s="120"/>
      <c r="K19" s="120"/>
      <c r="L19" s="121"/>
      <c r="M19" s="121"/>
    </row>
    <row r="20" spans="1:13" ht="15.6" x14ac:dyDescent="0.3">
      <c r="A20" s="119"/>
      <c r="B20" s="120" t="s">
        <v>193</v>
      </c>
      <c r="C20" s="120"/>
      <c r="D20" s="120"/>
      <c r="E20" s="120"/>
      <c r="F20" s="120"/>
      <c r="G20" s="120"/>
      <c r="H20" s="120"/>
      <c r="I20" s="120"/>
      <c r="J20" s="120"/>
      <c r="K20" s="120"/>
      <c r="L20" s="121"/>
      <c r="M20" s="121"/>
    </row>
    <row r="21" spans="1:13" ht="15.6" x14ac:dyDescent="0.3">
      <c r="A21" s="119"/>
      <c r="B21" s="120" t="s">
        <v>194</v>
      </c>
      <c r="C21" s="120"/>
      <c r="D21" s="120"/>
      <c r="E21" s="120"/>
      <c r="F21" s="120"/>
      <c r="G21" s="120"/>
      <c r="H21" s="120"/>
      <c r="I21" s="120"/>
      <c r="J21" s="120"/>
      <c r="K21" s="120"/>
      <c r="L21" s="121"/>
      <c r="M21" s="121"/>
    </row>
    <row r="22" spans="1:13" ht="15.6" x14ac:dyDescent="0.3">
      <c r="A22" s="119"/>
      <c r="B22" s="120" t="s">
        <v>195</v>
      </c>
      <c r="C22" s="120"/>
      <c r="D22" s="120"/>
      <c r="E22" s="120"/>
      <c r="F22" s="120"/>
      <c r="G22" s="120"/>
      <c r="H22" s="120"/>
      <c r="I22" s="120"/>
      <c r="J22" s="120"/>
      <c r="K22" s="120"/>
      <c r="L22" s="121"/>
      <c r="M22" s="121"/>
    </row>
    <row r="23" spans="1:13" ht="15.6" x14ac:dyDescent="0.3">
      <c r="A23" s="119"/>
      <c r="B23" s="120" t="s">
        <v>196</v>
      </c>
      <c r="C23" s="120"/>
      <c r="D23" s="120"/>
      <c r="E23" s="120"/>
      <c r="F23" s="120"/>
      <c r="G23" s="120"/>
      <c r="H23" s="120"/>
      <c r="I23" s="120"/>
      <c r="J23" s="120"/>
      <c r="K23" s="120"/>
      <c r="L23" s="121"/>
      <c r="M23" s="121"/>
    </row>
    <row r="24" spans="1:13" ht="15.6" x14ac:dyDescent="0.3">
      <c r="A24" s="119"/>
      <c r="B24" s="120" t="s">
        <v>198</v>
      </c>
      <c r="C24" s="120"/>
      <c r="D24" s="120"/>
      <c r="E24" s="120"/>
      <c r="F24" s="120"/>
      <c r="G24" s="120"/>
      <c r="H24" s="120"/>
      <c r="I24" s="120"/>
      <c r="J24" s="120"/>
      <c r="K24" s="120"/>
      <c r="L24" s="121"/>
      <c r="M24" s="121"/>
    </row>
    <row r="25" spans="1:13" ht="15.6" x14ac:dyDescent="0.3">
      <c r="A25" s="119"/>
      <c r="B25" s="120" t="s">
        <v>197</v>
      </c>
      <c r="C25" s="120"/>
      <c r="D25" s="120"/>
      <c r="E25" s="120"/>
      <c r="F25" s="120"/>
      <c r="G25" s="120"/>
      <c r="H25" s="120"/>
      <c r="I25" s="120"/>
      <c r="J25" s="120"/>
      <c r="K25" s="120"/>
      <c r="L25" s="121"/>
      <c r="M25" s="121"/>
    </row>
    <row r="26" spans="1:13" ht="15.6" x14ac:dyDescent="0.3">
      <c r="A26" s="119"/>
      <c r="B26" s="120" t="s">
        <v>185</v>
      </c>
      <c r="C26" s="120"/>
      <c r="D26" s="120"/>
      <c r="E26" s="120"/>
      <c r="F26" s="120"/>
      <c r="G26" s="120"/>
      <c r="H26" s="120"/>
      <c r="I26" s="120"/>
      <c r="J26" s="120"/>
      <c r="K26" s="120"/>
      <c r="L26" s="121"/>
      <c r="M26" s="121"/>
    </row>
    <row r="27" spans="1:13" ht="15.6" x14ac:dyDescent="0.3">
      <c r="A27" s="119"/>
      <c r="B27" s="120" t="s">
        <v>192</v>
      </c>
      <c r="C27" s="120"/>
      <c r="D27" s="120"/>
      <c r="E27" s="120"/>
      <c r="F27" s="120"/>
      <c r="G27" s="120"/>
      <c r="H27" s="120"/>
      <c r="I27" s="120"/>
      <c r="J27" s="120"/>
      <c r="K27" s="120"/>
      <c r="L27" s="121"/>
      <c r="M27" s="121"/>
    </row>
    <row r="28" spans="1:13" ht="15.6" x14ac:dyDescent="0.3">
      <c r="A28" s="119"/>
      <c r="B28" s="120" t="s">
        <v>187</v>
      </c>
      <c r="C28" s="120"/>
      <c r="D28" s="120"/>
      <c r="E28" s="120"/>
      <c r="F28" s="120"/>
      <c r="G28" s="120"/>
      <c r="H28" s="120"/>
      <c r="I28" s="120"/>
      <c r="J28" s="120"/>
      <c r="K28" s="120"/>
      <c r="L28" s="121"/>
      <c r="M28" s="121"/>
    </row>
    <row r="29" spans="1:13" ht="15.6" x14ac:dyDescent="0.3">
      <c r="A29" s="119"/>
      <c r="B29" s="120" t="s">
        <v>188</v>
      </c>
      <c r="C29" s="120"/>
      <c r="D29" s="120"/>
      <c r="E29" s="120"/>
      <c r="F29" s="120"/>
      <c r="G29" s="120"/>
      <c r="H29" s="120"/>
      <c r="I29" s="120"/>
      <c r="J29" s="120"/>
      <c r="K29" s="120"/>
      <c r="L29" s="121"/>
      <c r="M29" s="121"/>
    </row>
    <row r="30" spans="1:13" ht="15.6" x14ac:dyDescent="0.3">
      <c r="A30" s="119"/>
      <c r="B30" s="120" t="s">
        <v>189</v>
      </c>
      <c r="C30" s="120"/>
      <c r="D30" s="120"/>
      <c r="E30" s="120"/>
      <c r="F30" s="120"/>
      <c r="G30" s="120"/>
      <c r="H30" s="120"/>
      <c r="I30" s="120"/>
      <c r="J30" s="120"/>
      <c r="K30" s="120"/>
      <c r="L30" s="121"/>
      <c r="M30" s="121"/>
    </row>
    <row r="31" spans="1:13" ht="15.6" x14ac:dyDescent="0.3">
      <c r="A31" s="119"/>
      <c r="B31" s="120" t="s">
        <v>199</v>
      </c>
      <c r="C31" s="120"/>
      <c r="D31" s="120"/>
      <c r="E31" s="120"/>
      <c r="F31" s="120"/>
      <c r="G31" s="120"/>
      <c r="H31" s="120"/>
      <c r="I31" s="120"/>
      <c r="J31" s="120"/>
      <c r="K31" s="120"/>
      <c r="L31" s="121"/>
      <c r="M31" s="121"/>
    </row>
    <row r="32" spans="1:13" ht="15.6" x14ac:dyDescent="0.3">
      <c r="A32" s="119"/>
      <c r="B32" s="120" t="s">
        <v>186</v>
      </c>
      <c r="C32" s="120"/>
      <c r="D32" s="120"/>
      <c r="E32" s="120"/>
      <c r="F32" s="120"/>
      <c r="G32" s="120"/>
      <c r="H32" s="120"/>
      <c r="I32" s="120"/>
      <c r="J32" s="120"/>
      <c r="K32" s="120"/>
      <c r="L32" s="121"/>
      <c r="M32" s="121"/>
    </row>
    <row r="33" spans="1:13" ht="15.6" x14ac:dyDescent="0.3">
      <c r="A33" s="119"/>
      <c r="B33" s="120" t="s">
        <v>190</v>
      </c>
      <c r="C33" s="120"/>
      <c r="D33" s="120"/>
      <c r="E33" s="120"/>
      <c r="F33" s="120"/>
      <c r="G33" s="120"/>
      <c r="H33" s="120"/>
      <c r="I33" s="120"/>
      <c r="J33" s="120"/>
      <c r="K33" s="120"/>
      <c r="L33" s="121"/>
      <c r="M33" s="121"/>
    </row>
    <row r="34" spans="1:13" ht="15.6" x14ac:dyDescent="0.3">
      <c r="A34" s="119"/>
      <c r="B34" s="120" t="s">
        <v>191</v>
      </c>
      <c r="C34" s="120"/>
      <c r="D34" s="120"/>
      <c r="E34" s="120"/>
      <c r="F34" s="120"/>
      <c r="G34" s="120"/>
      <c r="H34" s="120"/>
      <c r="I34" s="120"/>
      <c r="J34" s="120"/>
      <c r="K34" s="120"/>
      <c r="L34" s="121"/>
      <c r="M34" s="121"/>
    </row>
    <row r="35" spans="1:13" ht="15.6" x14ac:dyDescent="0.3">
      <c r="A35" s="119"/>
      <c r="B35" s="120"/>
      <c r="C35" s="120"/>
      <c r="D35" s="120"/>
      <c r="E35" s="120"/>
      <c r="F35" s="120"/>
      <c r="G35" s="120"/>
      <c r="H35" s="120"/>
      <c r="I35" s="120"/>
      <c r="J35" s="120"/>
      <c r="K35" s="120"/>
      <c r="L35" s="121"/>
      <c r="M35" s="121"/>
    </row>
    <row r="36" spans="1:13" ht="15.6" x14ac:dyDescent="0.3">
      <c r="A36" s="119"/>
      <c r="B36" s="120"/>
      <c r="C36" s="120"/>
      <c r="D36" s="120"/>
      <c r="E36" s="120"/>
      <c r="F36" s="120"/>
      <c r="G36" s="120"/>
      <c r="H36" s="120"/>
      <c r="I36" s="120"/>
      <c r="J36" s="120"/>
      <c r="K36" s="120"/>
      <c r="L36" s="121"/>
      <c r="M36" s="121"/>
    </row>
    <row r="37" spans="1:13" x14ac:dyDescent="0.3">
      <c r="A37" s="119"/>
      <c r="B37" s="119"/>
      <c r="C37" s="119"/>
      <c r="D37" s="119"/>
      <c r="E37" s="119"/>
      <c r="F37" s="119"/>
      <c r="G37" s="119"/>
      <c r="H37" s="119"/>
      <c r="I37" s="119"/>
      <c r="J37" s="119"/>
      <c r="K37" s="119"/>
      <c r="L37" s="11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1EAD0F828A7E4FA9DFF7391F600457" ma:contentTypeVersion="0" ma:contentTypeDescription="Create a new document." ma:contentTypeScope="" ma:versionID="7263d1e470f1270c9a9562fb9e2a8fbc">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E4C05F-E8CA-4930-BC0A-AC8677036A67}"/>
</file>

<file path=customXml/itemProps2.xml><?xml version="1.0" encoding="utf-8"?>
<ds:datastoreItem xmlns:ds="http://schemas.openxmlformats.org/officeDocument/2006/customXml" ds:itemID="{9F6AD56C-DB17-4A28-BBEC-DA574A0A77BF}"/>
</file>

<file path=customXml/itemProps3.xml><?xml version="1.0" encoding="utf-8"?>
<ds:datastoreItem xmlns:ds="http://schemas.openxmlformats.org/officeDocument/2006/customXml" ds:itemID="{7C8C8E9D-4CD4-4B4B-BC87-D412B49D65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Mario</vt:lpstr>
      <vt:lpstr>Maria</vt:lpstr>
      <vt:lpstr>Elizabeth</vt:lpstr>
      <vt:lpstr>Bridget</vt:lpstr>
      <vt:lpstr>Meghan</vt:lpstr>
      <vt:lpstr>Tracy</vt:lpstr>
      <vt:lpstr>Jason</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Olivieri, Mario</dc:creator>
  <cp:lastModifiedBy>Olivieri, Mario</cp:lastModifiedBy>
  <cp:lastPrinted>2018-05-21T19:44:23Z</cp:lastPrinted>
  <dcterms:created xsi:type="dcterms:W3CDTF">2016-09-06T18:37:35Z</dcterms:created>
  <dcterms:modified xsi:type="dcterms:W3CDTF">2018-07-06T17:43:25Z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0x010100801EAD0F828A7E4FA9DFF7391F600457</vt:lpwstr>
  </property>
</Properties>
</file>